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.Администрация" sheetId="1" r:id="rId4"/>
    <sheet state="visible" name="1.Все сотрудники" sheetId="2" r:id="rId5"/>
  </sheets>
  <definedNames/>
  <calcPr/>
</workbook>
</file>

<file path=xl/sharedStrings.xml><?xml version="1.0" encoding="utf-8"?>
<sst xmlns="http://schemas.openxmlformats.org/spreadsheetml/2006/main" count="22" uniqueCount="21">
  <si>
    <t>Имя</t>
  </si>
  <si>
    <t>Фамилия</t>
  </si>
  <si>
    <t>Роман</t>
  </si>
  <si>
    <t>Фёдоров</t>
  </si>
  <si>
    <t>Кирилл</t>
  </si>
  <si>
    <t>Петров</t>
  </si>
  <si>
    <t>Маргарита</t>
  </si>
  <si>
    <t>Сидорова</t>
  </si>
  <si>
    <t>Илона</t>
  </si>
  <si>
    <t>Иванова</t>
  </si>
  <si>
    <t>Фёдор</t>
  </si>
  <si>
    <t>Рыбников</t>
  </si>
  <si>
    <t>Надежда</t>
  </si>
  <si>
    <t>Козлова</t>
  </si>
  <si>
    <t>Касандра</t>
  </si>
  <si>
    <t>Гриневская</t>
  </si>
  <si>
    <t>Глеб</t>
  </si>
  <si>
    <t>Кокуров</t>
  </si>
  <si>
    <t>Павел</t>
  </si>
  <si>
    <t>Твен</t>
  </si>
  <si>
    <t>Роксана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</si>
</sst>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р.-419]#,##0"/>
  </numFmts>
  <fonts count="6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b/>
      <color theme="1"/>
      <name val="Arial"/>
    </font>
    <font>
      <u/>
      <color rgb="FF1155CC"/>
      <name val="Arial"/>
      <scheme val="minor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164" xfId="0" applyFont="1" applyNumberFormat="1"/>
    <xf borderId="0" fillId="0" fontId="2" numFmtId="0" xfId="0" applyFont="1"/>
    <xf borderId="0" fillId="0" fontId="1" numFmtId="0" xfId="0" applyAlignment="1" applyFont="1">
      <alignment readingOrder="0"/>
    </xf>
    <xf borderId="0" fillId="0" fontId="3" numFmtId="0" xfId="0" applyAlignment="1" applyFont="1">
      <alignment vertical="bottom"/>
    </xf>
    <xf borderId="0" fillId="0" fontId="4" numFmtId="0" xfId="0" applyAlignment="1" applyFont="1">
      <alignment readingOrder="0"/>
    </xf>
    <xf borderId="0" fillId="0" fontId="5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tr">
        <f>IFERROR(__xludf.DUMMYFUNCTION("IMPORTRANGE(""https://docs.google.com/spreadsheets/d/1zgcwNe7gB7sOlXGqzNBYh_IQtQZGEWA3OZmVUoLdTPA/edit?usp=sharing"",""List!A:B"")"),"Имя")</f>
        <v>Имя</v>
      </c>
      <c r="B1" s="1" t="str">
        <f>IFERROR(__xludf.DUMMYFUNCTION("""COMPUTED_VALUE"""),"Фамилия")</f>
        <v>Фамилия</v>
      </c>
      <c r="C1" s="2"/>
    </row>
    <row r="2">
      <c r="A2" s="3" t="str">
        <f>IFERROR(__xludf.DUMMYFUNCTION("""COMPUTED_VALUE"""),"Вавилен")</f>
        <v>Вавилен</v>
      </c>
      <c r="B2" s="3" t="str">
        <f>IFERROR(__xludf.DUMMYFUNCTION("""COMPUTED_VALUE"""),"Татарский")</f>
        <v>Татарский</v>
      </c>
      <c r="C2" s="2"/>
    </row>
    <row r="3">
      <c r="A3" s="3" t="str">
        <f>IFERROR(__xludf.DUMMYFUNCTION("""COMPUTED_VALUE"""),"Петр")</f>
        <v>Петр</v>
      </c>
      <c r="B3" s="3" t="str">
        <f>IFERROR(__xludf.DUMMYFUNCTION("""COMPUTED_VALUE"""),"Пустота")</f>
        <v>Пустота</v>
      </c>
      <c r="C3" s="2"/>
    </row>
    <row r="4">
      <c r="A4" s="3" t="str">
        <f>IFERROR(__xludf.DUMMYFUNCTION("""COMPUTED_VALUE"""),"Мальчиш-Кибальчиш")</f>
        <v>Мальчиш-Кибальчиш</v>
      </c>
      <c r="B4" s="3"/>
      <c r="C4" s="2"/>
    </row>
    <row r="5">
      <c r="A5" s="3" t="str">
        <f>IFERROR(__xludf.DUMMYFUNCTION("""COMPUTED_VALUE"""),"Николай ")</f>
        <v>Николай </v>
      </c>
      <c r="B5" s="3" t="str">
        <f>IFERROR(__xludf.DUMMYFUNCTION("""COMPUTED_VALUE"""),"Ставрогин")</f>
        <v>Ставрогин</v>
      </c>
      <c r="C5" s="2"/>
    </row>
    <row r="6">
      <c r="A6" s="3" t="str">
        <f>IFERROR(__xludf.DUMMYFUNCTION("""COMPUTED_VALUE"""),"Татьяна")</f>
        <v>Татьяна</v>
      </c>
      <c r="B6" s="3" t="str">
        <f>IFERROR(__xludf.DUMMYFUNCTION("""COMPUTED_VALUE"""),"Ларина")</f>
        <v>Ларина</v>
      </c>
      <c r="C6" s="2"/>
    </row>
    <row r="7">
      <c r="A7" s="3" t="str">
        <f>IFERROR(__xludf.DUMMYFUNCTION("""COMPUTED_VALUE"""),"Владимир")</f>
        <v>Владимир</v>
      </c>
      <c r="B7" s="3" t="str">
        <f>IFERROR(__xludf.DUMMYFUNCTION("""COMPUTED_VALUE"""),"Дубровский")</f>
        <v>Дубровский</v>
      </c>
      <c r="C7" s="2"/>
    </row>
    <row r="8">
      <c r="A8" s="3" t="str">
        <f>IFERROR(__xludf.DUMMYFUNCTION("""COMPUTED_VALUE"""),"Анна")</f>
        <v>Анна</v>
      </c>
      <c r="B8" s="3" t="str">
        <f>IFERROR(__xludf.DUMMYFUNCTION("""COMPUTED_VALUE"""),"Каренина")</f>
        <v>Каренина</v>
      </c>
      <c r="C8" s="2"/>
    </row>
    <row r="9">
      <c r="A9" s="3" t="str">
        <f>IFERROR(__xludf.DUMMYFUNCTION("""COMPUTED_VALUE"""),"Пьер")</f>
        <v>Пьер</v>
      </c>
      <c r="B9" s="3" t="str">
        <f>IFERROR(__xludf.DUMMYFUNCTION("""COMPUTED_VALUE"""),"Безухов")</f>
        <v>Безухов</v>
      </c>
      <c r="C9" s="2"/>
    </row>
    <row r="10">
      <c r="A10" s="3" t="str">
        <f>IFERROR(__xludf.DUMMYFUNCTION("""COMPUTED_VALUE"""),"Эркюль")</f>
        <v>Эркюль</v>
      </c>
      <c r="B10" s="3" t="str">
        <f>IFERROR(__xludf.DUMMYFUNCTION("""COMPUTED_VALUE"""),"Пуаро")</f>
        <v>Пуаро</v>
      </c>
      <c r="C10" s="2"/>
    </row>
    <row r="11">
      <c r="A11" s="3" t="str">
        <f>IFERROR(__xludf.DUMMYFUNCTION("""COMPUTED_VALUE"""),"Шерлок")</f>
        <v>Шерлок</v>
      </c>
      <c r="B11" s="3" t="str">
        <f>IFERROR(__xludf.DUMMYFUNCTION("""COMPUTED_VALUE"""),"Холмс")</f>
        <v>Холмс</v>
      </c>
      <c r="C11" s="2"/>
    </row>
    <row r="12">
      <c r="A12" s="3" t="str">
        <f>IFERROR(__xludf.DUMMYFUNCTION("""COMPUTED_VALUE"""),"Скарамучча")</f>
        <v>Скарамучча</v>
      </c>
      <c r="B12" s="3"/>
      <c r="C12" s="2"/>
    </row>
    <row r="13">
      <c r="A13" s="3" t="str">
        <f>IFERROR(__xludf.DUMMYFUNCTION("""COMPUTED_VALUE"""),"Пётр")</f>
        <v>Пётр</v>
      </c>
      <c r="B13" s="3" t="str">
        <f>IFERROR(__xludf.DUMMYFUNCTION("""COMPUTED_VALUE"""),"Сковорода")</f>
        <v>Сковорода</v>
      </c>
      <c r="C13" s="2"/>
    </row>
    <row r="14">
      <c r="A14" s="3" t="str">
        <f>IFERROR(__xludf.DUMMYFUNCTION("""COMPUTED_VALUE"""),"Ханна")</f>
        <v>Ханна</v>
      </c>
      <c r="B14" s="3" t="str">
        <f>IFERROR(__xludf.DUMMYFUNCTION("""COMPUTED_VALUE"""),"Арендт")</f>
        <v>Арендт</v>
      </c>
    </row>
    <row r="15">
      <c r="A15" s="3" t="str">
        <f>IFERROR(__xludf.DUMMYFUNCTION("""COMPUTED_VALUE"""),"Виктор")</f>
        <v>Виктор</v>
      </c>
      <c r="B15" s="3" t="str">
        <f>IFERROR(__xludf.DUMMYFUNCTION("""COMPUTED_VALUE"""),"Франкл")</f>
        <v>Франкл</v>
      </c>
    </row>
    <row r="16">
      <c r="A16" s="3" t="str">
        <f>IFERROR(__xludf.DUMMYFUNCTION("""COMPUTED_VALUE"""),"Мишель")</f>
        <v>Мишель</v>
      </c>
      <c r="B16" s="3" t="str">
        <f>IFERROR(__xludf.DUMMYFUNCTION("""COMPUTED_VALUE"""),"Фуко")</f>
        <v>Фуко</v>
      </c>
    </row>
    <row r="17">
      <c r="A17" s="3" t="str">
        <f>IFERROR(__xludf.DUMMYFUNCTION("""COMPUTED_VALUE"""),"Жак ")</f>
        <v>Жак </v>
      </c>
      <c r="B17" s="3" t="str">
        <f>IFERROR(__xludf.DUMMYFUNCTION("""COMPUTED_VALUE"""),"Деррида")</f>
        <v>Деррида</v>
      </c>
    </row>
    <row r="18">
      <c r="A18" s="3" t="str">
        <f>IFERROR(__xludf.DUMMYFUNCTION("""COMPUTED_VALUE"""),"Иешуа")</f>
        <v>Иешуа</v>
      </c>
      <c r="B18" s="3" t="str">
        <f>IFERROR(__xludf.DUMMYFUNCTION("""COMPUTED_VALUE"""),"Га-Ноцри")</f>
        <v>Га-Ноцри</v>
      </c>
    </row>
    <row r="19">
      <c r="A19" s="3" t="str">
        <f>IFERROR(__xludf.DUMMYFUNCTION("""COMPUTED_VALUE"""),"Полиграф")</f>
        <v>Полиграф</v>
      </c>
      <c r="B19" s="3" t="str">
        <f>IFERROR(__xludf.DUMMYFUNCTION("""COMPUTED_VALUE"""),"Шариков")</f>
        <v>Шариков</v>
      </c>
    </row>
    <row r="20">
      <c r="A20" s="3" t="str">
        <f>IFERROR(__xludf.DUMMYFUNCTION("""COMPUTED_VALUE"""),"Гермиона")</f>
        <v>Гермиона</v>
      </c>
      <c r="B20" s="3" t="str">
        <f>IFERROR(__xludf.DUMMYFUNCTION("""COMPUTED_VALUE"""),"Грейнджер")</f>
        <v>Грейнджер</v>
      </c>
    </row>
    <row r="21">
      <c r="A21" s="3" t="str">
        <f>IFERROR(__xludf.DUMMYFUNCTION("""COMPUTED_VALUE"""),"Мустай")</f>
        <v>Мустай</v>
      </c>
      <c r="B21" s="3" t="str">
        <f>IFERROR(__xludf.DUMMYFUNCTION("""COMPUTED_VALUE"""),"Карим")</f>
        <v>Карим</v>
      </c>
    </row>
    <row r="22">
      <c r="A22" s="3" t="str">
        <f>IFERROR(__xludf.DUMMYFUNCTION("""COMPUTED_VALUE"""),"Тайлер")</f>
        <v>Тайлер</v>
      </c>
      <c r="B22" s="3" t="str">
        <f>IFERROR(__xludf.DUMMYFUNCTION("""COMPUTED_VALUE"""),"Дёрден")</f>
        <v>Дёрден</v>
      </c>
    </row>
    <row r="23">
      <c r="A23" s="3" t="str">
        <f>IFERROR(__xludf.DUMMYFUNCTION("""COMPUTED_VALUE"""),"лева")</f>
        <v>лева</v>
      </c>
      <c r="B23" s="3" t="str">
        <f>IFERROR(__xludf.DUMMYFUNCTION("""COMPUTED_VALUE"""),"мышкин")</f>
        <v>мышкин</v>
      </c>
    </row>
    <row r="24">
      <c r="A24" s="3" t="str">
        <f>IFERROR(__xludf.DUMMYFUNCTION("""COMPUTED_VALUE"""),"Владлен")</f>
        <v>Владлен</v>
      </c>
      <c r="B24" s="3" t="str">
        <f>IFERROR(__xludf.DUMMYFUNCTION("""COMPUTED_VALUE"""),"Тартарский")</f>
        <v>Тартарский</v>
      </c>
    </row>
    <row r="25">
      <c r="A25" s="3" t="str">
        <f>IFERROR(__xludf.DUMMYFUNCTION("""COMPUTED_VALUE"""),"Макс")</f>
        <v>Макс</v>
      </c>
      <c r="B25" s="3" t="str">
        <f>IFERROR(__xludf.DUMMYFUNCTION("""COMPUTED_VALUE"""),"Фрай")</f>
        <v>Фрай</v>
      </c>
    </row>
    <row r="26">
      <c r="A26" s="3" t="str">
        <f>IFERROR(__xludf.DUMMYFUNCTION("""COMPUTED_VALUE"""),"Дмитрий")</f>
        <v>Дмитрий</v>
      </c>
      <c r="B26" s="3" t="str">
        <f>IFERROR(__xludf.DUMMYFUNCTION("""COMPUTED_VALUE"""),"Нехлюдов")</f>
        <v>Нехлюдов</v>
      </c>
    </row>
    <row r="27">
      <c r="A27" s="3" t="str">
        <f>IFERROR(__xludf.DUMMYFUNCTION("""COMPUTED_VALUE"""),"Элизабет")</f>
        <v>Элизабет</v>
      </c>
      <c r="B27" s="3" t="str">
        <f>IFERROR(__xludf.DUMMYFUNCTION("""COMPUTED_VALUE"""),"Беннет")</f>
        <v>Беннет</v>
      </c>
    </row>
    <row r="28">
      <c r="A28" s="3" t="str">
        <f>IFERROR(__xludf.DUMMYFUNCTION("""COMPUTED_VALUE"""),"Максим")</f>
        <v>Максим</v>
      </c>
      <c r="B28" s="3" t="str">
        <f>IFERROR(__xludf.DUMMYFUNCTION("""COMPUTED_VALUE"""),"Троцкий")</f>
        <v>Троцкий</v>
      </c>
    </row>
    <row r="29">
      <c r="A29" s="3" t="str">
        <f>IFERROR(__xludf.DUMMYFUNCTION("""COMPUTED_VALUE"""),"Муми")</f>
        <v>Муми</v>
      </c>
      <c r="B29" s="3" t="str">
        <f>IFERROR(__xludf.DUMMYFUNCTION("""COMPUTED_VALUE"""),"Тролль")</f>
        <v>Тролль</v>
      </c>
    </row>
    <row r="30">
      <c r="A30" s="3" t="str">
        <f>IFERROR(__xludf.DUMMYFUNCTION("""COMPUTED_VALUE"""),"Том")</f>
        <v>Том</v>
      </c>
      <c r="B30" s="3" t="str">
        <f>IFERROR(__xludf.DUMMYFUNCTION("""COMPUTED_VALUE"""),"Сойер")</f>
        <v>Сойер</v>
      </c>
    </row>
    <row r="31">
      <c r="A31" s="3" t="str">
        <f>IFERROR(__xludf.DUMMYFUNCTION("""COMPUTED_VALUE"""),"Саюри")</f>
        <v>Саюри</v>
      </c>
      <c r="B31" s="3" t="str">
        <f>IFERROR(__xludf.DUMMYFUNCTION("""COMPUTED_VALUE"""),"Нитта")</f>
        <v>Нитта</v>
      </c>
    </row>
    <row r="32">
      <c r="A32" s="3" t="str">
        <f>IFERROR(__xludf.DUMMYFUNCTION("""COMPUTED_VALUE"""),"Питер")</f>
        <v>Питер</v>
      </c>
      <c r="B32" s="3" t="str">
        <f>IFERROR(__xludf.DUMMYFUNCTION("""COMPUTED_VALUE"""),"Пен")</f>
        <v>Пен</v>
      </c>
    </row>
    <row r="33">
      <c r="A33" s="3" t="str">
        <f>IFERROR(__xludf.DUMMYFUNCTION("""COMPUTED_VALUE"""),"Оксана")</f>
        <v>Оксана</v>
      </c>
      <c r="B33" s="3" t="str">
        <f>IFERROR(__xludf.DUMMYFUNCTION("""COMPUTED_VALUE"""),"Астанкова")</f>
        <v>Астанкова</v>
      </c>
    </row>
    <row r="34">
      <c r="A34" s="3" t="str">
        <f>IFERROR(__xludf.DUMMYFUNCTION("""COMPUTED_VALUE"""),"эЛВИН")</f>
        <v>эЛВИН</v>
      </c>
      <c r="B34" s="3" t="str">
        <f>IFERROR(__xludf.DUMMYFUNCTION("""COMPUTED_VALUE"""),"эЛВИН")</f>
        <v>эЛВИН</v>
      </c>
    </row>
    <row r="35">
      <c r="A35" s="3" t="str">
        <f>IFERROR(__xludf.DUMMYFUNCTION("""COMPUTED_VALUE"""),"Дима")</f>
        <v>Дима</v>
      </c>
      <c r="B35" s="3" t="str">
        <f>IFERROR(__xludf.DUMMYFUNCTION("""COMPUTED_VALUE"""),"Гарин")</f>
        <v>Гарин</v>
      </c>
    </row>
    <row r="36">
      <c r="A36" s="3" t="str">
        <f>IFERROR(__xludf.DUMMYFUNCTION("""COMPUTED_VALUE"""),"Пустотник")</f>
        <v>Пустотник</v>
      </c>
      <c r="B36" s="3" t="str">
        <f>IFERROR(__xludf.DUMMYFUNCTION("""COMPUTED_VALUE"""),"Даймон")</f>
        <v>Даймон</v>
      </c>
    </row>
    <row r="37">
      <c r="A37" s="3" t="str">
        <f>IFERROR(__xludf.DUMMYFUNCTION("""COMPUTED_VALUE"""),"Филипп")</f>
        <v>Филипп</v>
      </c>
      <c r="B37" s="3" t="str">
        <f>IFERROR(__xludf.DUMMYFUNCTION("""COMPUTED_VALUE"""),"Киркоров")</f>
        <v>Киркоров</v>
      </c>
    </row>
    <row r="38">
      <c r="A38" s="3" t="str">
        <f>IFERROR(__xludf.DUMMYFUNCTION("""COMPUTED_VALUE"""),"Антуан")</f>
        <v>Антуан</v>
      </c>
      <c r="B38" s="3" t="str">
        <f>IFERROR(__xludf.DUMMYFUNCTION("""COMPUTED_VALUE"""),"де Раконтен")</f>
        <v>де Раконтен</v>
      </c>
    </row>
    <row r="39">
      <c r="A39" s="3" t="str">
        <f>IFERROR(__xludf.DUMMYFUNCTION("""COMPUTED_VALUE"""),"Яков")</f>
        <v>Яков</v>
      </c>
      <c r="B39" s="3" t="str">
        <f>IFERROR(__xludf.DUMMYFUNCTION("""COMPUTED_VALUE"""),"Вандерхузе")</f>
        <v>Вандерхузе</v>
      </c>
    </row>
    <row r="40">
      <c r="A40" s="3" t="str">
        <f>IFERROR(__xludf.DUMMYFUNCTION("""COMPUTED_VALUE"""),"Рыбка")</f>
        <v>Рыбка</v>
      </c>
      <c r="B40" s="3" t="str">
        <f>IFERROR(__xludf.DUMMYFUNCTION("""COMPUTED_VALUE"""),"Золотая")</f>
        <v>Золотая</v>
      </c>
    </row>
    <row r="41">
      <c r="A41" s="3" t="str">
        <f>IFERROR(__xludf.DUMMYFUNCTION("""COMPUTED_VALUE"""),"Ральф")</f>
        <v>Ральф</v>
      </c>
      <c r="B41" s="3" t="str">
        <f>IFERROR(__xludf.DUMMYFUNCTION("""COMPUTED_VALUE"""),"Ральф")</f>
        <v>Ральф</v>
      </c>
    </row>
    <row r="42">
      <c r="A42" s="3" t="str">
        <f>IFERROR(__xludf.DUMMYFUNCTION("""COMPUTED_VALUE"""),"Василиса")</f>
        <v>Василиса</v>
      </c>
      <c r="B42" s="3" t="str">
        <f>IFERROR(__xludf.DUMMYFUNCTION("""COMPUTED_VALUE"""),"Прекрасная")</f>
        <v>Прекрасная</v>
      </c>
    </row>
    <row r="43">
      <c r="A43" s="3" t="str">
        <f>IFERROR(__xludf.DUMMYFUNCTION("""COMPUTED_VALUE"""),"Гендальф")</f>
        <v>Гендальф</v>
      </c>
      <c r="B43" s="3" t="str">
        <f>IFERROR(__xludf.DUMMYFUNCTION("""COMPUTED_VALUE"""),"Серый")</f>
        <v>Серый</v>
      </c>
    </row>
    <row r="44">
      <c r="A44" s="3" t="str">
        <f>IFERROR(__xludf.DUMMYFUNCTION("""COMPUTED_VALUE"""),"гарри")</f>
        <v>гарри</v>
      </c>
      <c r="B44" s="3" t="str">
        <f>IFERROR(__xludf.DUMMYFUNCTION("""COMPUTED_VALUE"""),"поттер")</f>
        <v>поттер</v>
      </c>
    </row>
    <row r="45">
      <c r="A45" s="3" t="str">
        <f>IFERROR(__xludf.DUMMYFUNCTION("""COMPUTED_VALUE"""),"Ягами")</f>
        <v>Ягами</v>
      </c>
      <c r="B45" s="3" t="str">
        <f>IFERROR(__xludf.DUMMYFUNCTION("""COMPUTED_VALUE"""),"Лайт")</f>
        <v>Лайт</v>
      </c>
    </row>
    <row r="46">
      <c r="A46" s="3" t="str">
        <f>IFERROR(__xludf.DUMMYFUNCTION("""COMPUTED_VALUE"""),"Павел")</f>
        <v>Павел</v>
      </c>
      <c r="B46" s="3" t="str">
        <f>IFERROR(__xludf.DUMMYFUNCTION("""COMPUTED_VALUE"""),"Волынский")</f>
        <v>Волынский</v>
      </c>
    </row>
    <row r="47">
      <c r="A47" s="3" t="str">
        <f>IFERROR(__xludf.DUMMYFUNCTION("""COMPUTED_VALUE"""),"Родион")</f>
        <v>Родион</v>
      </c>
      <c r="B47" s="3" t="str">
        <f>IFERROR(__xludf.DUMMYFUNCTION("""COMPUTED_VALUE"""),"Раскольников")</f>
        <v>Раскольников</v>
      </c>
    </row>
    <row r="48">
      <c r="A48" s="3" t="str">
        <f>IFERROR(__xludf.DUMMYFUNCTION("""COMPUTED_VALUE"""),"Алексей ")</f>
        <v>Алексей </v>
      </c>
      <c r="B48" s="3" t="str">
        <f>IFERROR(__xludf.DUMMYFUNCTION("""COMPUTED_VALUE"""),"Седых")</f>
        <v>Седых</v>
      </c>
    </row>
    <row r="49">
      <c r="A49" s="3" t="str">
        <f>IFERROR(__xludf.DUMMYFUNCTION("""COMPUTED_VALUE"""),"Виктор")</f>
        <v>Виктор</v>
      </c>
      <c r="B49" s="3"/>
    </row>
    <row r="50">
      <c r="A50" s="3" t="str">
        <f>IFERROR(__xludf.DUMMYFUNCTION("""COMPUTED_VALUE"""),"Винни Пух")</f>
        <v>Винни Пух</v>
      </c>
      <c r="B50" s="3"/>
    </row>
    <row r="51">
      <c r="A51" s="3" t="str">
        <f>IFERROR(__xludf.DUMMYFUNCTION("""COMPUTED_VALUE"""),"Капитан Блад")</f>
        <v>Капитан Блад</v>
      </c>
      <c r="B51" s="3"/>
    </row>
    <row r="52">
      <c r="A52" s="3" t="str">
        <f>IFERROR(__xludf.DUMMYFUNCTION("""COMPUTED_VALUE"""),"Тайлер")</f>
        <v>Тайлер</v>
      </c>
      <c r="B52" s="3" t="str">
        <f>IFERROR(__xludf.DUMMYFUNCTION("""COMPUTED_VALUE"""),"Дёрден")</f>
        <v>Дёрден</v>
      </c>
    </row>
    <row r="53">
      <c r="A53" s="3" t="str">
        <f>IFERROR(__xludf.DUMMYFUNCTION("""COMPUTED_VALUE"""),"Doyl")</f>
        <v>Doyl</v>
      </c>
      <c r="B53" s="3" t="str">
        <f>IFERROR(__xludf.DUMMYFUNCTION("""COMPUTED_VALUE"""),"Konan")</f>
        <v>Konan</v>
      </c>
    </row>
    <row r="54">
      <c r="A54" s="3" t="str">
        <f>IFERROR(__xludf.DUMMYFUNCTION("""COMPUTED_VALUE"""),"Алиса")</f>
        <v>Алиса</v>
      </c>
      <c r="B54" s="3" t="str">
        <f>IFERROR(__xludf.DUMMYFUNCTION("""COMPUTED_VALUE"""),"Селезнёва")</f>
        <v>Селезнёва</v>
      </c>
    </row>
    <row r="55">
      <c r="A55" s="3" t="str">
        <f>IFERROR(__xludf.DUMMYFUNCTION("""COMPUTED_VALUE"""),"Гарри")</f>
        <v>Гарри</v>
      </c>
      <c r="B55" s="3" t="str">
        <f>IFERROR(__xludf.DUMMYFUNCTION("""COMPUTED_VALUE"""),"Поттер")</f>
        <v>Поттер</v>
      </c>
    </row>
    <row r="56">
      <c r="A56" s="3" t="str">
        <f>IFERROR(__xludf.DUMMYFUNCTION("""COMPUTED_VALUE"""),"снуп дог")</f>
        <v>снуп дог</v>
      </c>
      <c r="B56" s="3" t="str">
        <f>IFERROR(__xludf.DUMMYFUNCTION("""COMPUTED_VALUE"""),"fnnnnf")</f>
        <v>fnnnnf</v>
      </c>
    </row>
    <row r="57">
      <c r="A57" s="3" t="str">
        <f>IFERROR(__xludf.DUMMYFUNCTION("""COMPUTED_VALUE"""),"Соломон")</f>
        <v>Соломон</v>
      </c>
      <c r="B57" s="3" t="str">
        <f>IFERROR(__xludf.DUMMYFUNCTION("""COMPUTED_VALUE"""),"Кейн")</f>
        <v>Кейн</v>
      </c>
    </row>
    <row r="58">
      <c r="A58" s="3" t="str">
        <f>IFERROR(__xludf.DUMMYFUNCTION("""COMPUTED_VALUE"""),"федор")</f>
        <v>федор</v>
      </c>
      <c r="B58" s="3" t="str">
        <f>IFERROR(__xludf.DUMMYFUNCTION("""COMPUTED_VALUE"""),"пелевин")</f>
        <v>пелевин</v>
      </c>
    </row>
    <row r="59">
      <c r="A59" s="3" t="str">
        <f>IFERROR(__xludf.DUMMYFUNCTION("""COMPUTED_VALUE"""),"Гена")</f>
        <v>Гена</v>
      </c>
      <c r="B59" s="3" t="str">
        <f>IFERROR(__xludf.DUMMYFUNCTION("""COMPUTED_VALUE"""),"Крокодил")</f>
        <v>Крокодил</v>
      </c>
    </row>
    <row r="60">
      <c r="A60" s="3" t="str">
        <f>IFERROR(__xludf.DUMMYFUNCTION("""COMPUTED_VALUE"""),"Amy")</f>
        <v>Amy</v>
      </c>
      <c r="B60" s="3" t="str">
        <f>IFERROR(__xludf.DUMMYFUNCTION("""COMPUTED_VALUE"""),"Wednesday")</f>
        <v>Wednesday</v>
      </c>
    </row>
    <row r="61">
      <c r="A61" s="3" t="str">
        <f>IFERROR(__xludf.DUMMYFUNCTION("""COMPUTED_VALUE"""),"Нэвилл")</f>
        <v>Нэвилл</v>
      </c>
      <c r="B61" s="3" t="str">
        <f>IFERROR(__xludf.DUMMYFUNCTION("""COMPUTED_VALUE"""),"Долгопупс")</f>
        <v>Долгопупс</v>
      </c>
    </row>
    <row r="62">
      <c r="A62" s="3" t="str">
        <f>IFERROR(__xludf.DUMMYFUNCTION("""COMPUTED_VALUE"""),"Дик")</f>
        <v>Дик</v>
      </c>
      <c r="B62" s="3" t="str">
        <f>IFERROR(__xludf.DUMMYFUNCTION("""COMPUTED_VALUE"""),"Чейни")</f>
        <v>Чейни</v>
      </c>
    </row>
    <row r="63">
      <c r="A63" s="3" t="str">
        <f>IFERROR(__xludf.DUMMYFUNCTION("""COMPUTED_VALUE"""),"Карлсон")</f>
        <v>Карлсон</v>
      </c>
      <c r="B63" s="3"/>
    </row>
    <row r="64">
      <c r="A64" s="3" t="str">
        <f>IFERROR(__xludf.DUMMYFUNCTION("""COMPUTED_VALUE"""),"Афтандил")</f>
        <v>Афтандил</v>
      </c>
      <c r="B64" s="3" t="str">
        <f>IFERROR(__xludf.DUMMYFUNCTION("""COMPUTED_VALUE"""),"Калашников")</f>
        <v>Калашников</v>
      </c>
    </row>
    <row r="65">
      <c r="A65" s="3" t="str">
        <f>IFERROR(__xludf.DUMMYFUNCTION("""COMPUTED_VALUE"""),"Гендальф")</f>
        <v>Гендальф</v>
      </c>
      <c r="B65" s="3" t="str">
        <f>IFERROR(__xludf.DUMMYFUNCTION("""COMPUTED_VALUE"""),"Бурый")</f>
        <v>Бурый</v>
      </c>
    </row>
    <row r="66">
      <c r="A66" s="3" t="str">
        <f>IFERROR(__xludf.DUMMYFUNCTION("""COMPUTED_VALUE"""),"Люсьен")</f>
        <v>Люсьен</v>
      </c>
      <c r="B66" s="3" t="str">
        <f>IFERROR(__xludf.DUMMYFUNCTION("""COMPUTED_VALUE"""),"Левен")</f>
        <v>Левен</v>
      </c>
    </row>
    <row r="67">
      <c r="A67" s="3" t="str">
        <f>IFERROR(__xludf.DUMMYFUNCTION("""COMPUTED_VALUE"""),"Erast")</f>
        <v>Erast</v>
      </c>
      <c r="B67" s="3" t="str">
        <f>IFERROR(__xludf.DUMMYFUNCTION("""COMPUTED_VALUE"""),"Fandorin")</f>
        <v>Fandorin</v>
      </c>
    </row>
    <row r="68">
      <c r="A68" s="3" t="str">
        <f>IFERROR(__xludf.DUMMYFUNCTION("""COMPUTED_VALUE"""),"серый")</f>
        <v>серый</v>
      </c>
      <c r="B68" s="3" t="str">
        <f>IFERROR(__xludf.DUMMYFUNCTION("""COMPUTED_VALUE"""),"волк")</f>
        <v>волк</v>
      </c>
    </row>
    <row r="69">
      <c r="A69" s="3" t="str">
        <f>IFERROR(__xludf.DUMMYFUNCTION("""COMPUTED_VALUE"""),"Гарри ")</f>
        <v>Гарри </v>
      </c>
      <c r="B69" s="3" t="str">
        <f>IFERROR(__xludf.DUMMYFUNCTION("""COMPUTED_VALUE"""),"Поттер")</f>
        <v>Поттер</v>
      </c>
    </row>
    <row r="70">
      <c r="A70" s="3" t="str">
        <f>IFERROR(__xludf.DUMMYFUNCTION("""COMPUTED_VALUE"""),"Патриция")</f>
        <v>Патриция</v>
      </c>
      <c r="B70" s="3" t="str">
        <f>IFERROR(__xludf.DUMMYFUNCTION("""COMPUTED_VALUE"""),"Хольман")</f>
        <v>Хольман</v>
      </c>
    </row>
    <row r="71">
      <c r="A71" s="3" t="str">
        <f>IFERROR(__xludf.DUMMYFUNCTION("""COMPUTED_VALUE"""),"Родион")</f>
        <v>Родион</v>
      </c>
      <c r="B71" s="3" t="str">
        <f>IFERROR(__xludf.DUMMYFUNCTION("""COMPUTED_VALUE"""),"Раскольников")</f>
        <v>Раскольников</v>
      </c>
    </row>
    <row r="72">
      <c r="A72" s="3" t="str">
        <f>IFERROR(__xludf.DUMMYFUNCTION("""COMPUTED_VALUE"""),"Федор")</f>
        <v>Федор</v>
      </c>
      <c r="B72" s="3" t="str">
        <f>IFERROR(__xludf.DUMMYFUNCTION("""COMPUTED_VALUE"""),"Достоевский")</f>
        <v>Достоевский</v>
      </c>
    </row>
    <row r="73">
      <c r="A73" s="3" t="str">
        <f>IFERROR(__xludf.DUMMYFUNCTION("""COMPUTED_VALUE"""),"Эраст")</f>
        <v>Эраст</v>
      </c>
      <c r="B73" s="3" t="str">
        <f>IFERROR(__xludf.DUMMYFUNCTION("""COMPUTED_VALUE"""),"Фандорин")</f>
        <v>Фандорин</v>
      </c>
    </row>
    <row r="74">
      <c r="A74" s="3" t="str">
        <f>IFERROR(__xludf.DUMMYFUNCTION("""COMPUTED_VALUE"""),"Филлип")</f>
        <v>Филлип</v>
      </c>
      <c r="B74" s="3" t="str">
        <f>IFERROR(__xludf.DUMMYFUNCTION("""COMPUTED_VALUE"""),"Кэри")</f>
        <v>Кэри</v>
      </c>
    </row>
    <row r="75">
      <c r="A75" s="3" t="str">
        <f>IFERROR(__xludf.DUMMYFUNCTION("""COMPUTED_VALUE"""),"Павел")</f>
        <v>Павел</v>
      </c>
      <c r="B75" s="3" t="str">
        <f>IFERROR(__xludf.DUMMYFUNCTION("""COMPUTED_VALUE"""),"Чичиков")</f>
        <v>Чичиков</v>
      </c>
    </row>
    <row r="76">
      <c r="A76" s="3" t="str">
        <f>IFERROR(__xludf.DUMMYFUNCTION("""COMPUTED_VALUE"""),"Уолтер ")</f>
        <v>Уолтер </v>
      </c>
      <c r="B76" s="3" t="str">
        <f>IFERROR(__xludf.DUMMYFUNCTION("""COMPUTED_VALUE"""),"Уайт")</f>
        <v>Уайт</v>
      </c>
    </row>
    <row r="77">
      <c r="A77" s="3" t="str">
        <f>IFERROR(__xludf.DUMMYFUNCTION("""COMPUTED_VALUE"""),"Михаил ")</f>
        <v>Михаил </v>
      </c>
      <c r="B77" s="3" t="str">
        <f>IFERROR(__xludf.DUMMYFUNCTION("""COMPUTED_VALUE"""),"Булгаков")</f>
        <v>Булгаков</v>
      </c>
    </row>
    <row r="78">
      <c r="A78" s="3" t="str">
        <f>IFERROR(__xludf.DUMMYFUNCTION("""COMPUTED_VALUE"""),"Мистер")</f>
        <v>Мистер</v>
      </c>
      <c r="B78" s="3" t="str">
        <f>IFERROR(__xludf.DUMMYFUNCTION("""COMPUTED_VALUE"""),"Дарси")</f>
        <v>Дарси</v>
      </c>
    </row>
    <row r="79">
      <c r="A79" s="3" t="str">
        <f>IFERROR(__xludf.DUMMYFUNCTION("""COMPUTED_VALUE"""),"Иван")</f>
        <v>Иван</v>
      </c>
      <c r="B79" s="3" t="str">
        <f>IFERROR(__xludf.DUMMYFUNCTION("""COMPUTED_VALUE"""),"Дурак")</f>
        <v>Дурак</v>
      </c>
    </row>
    <row r="80">
      <c r="A80" s="3" t="str">
        <f>IFERROR(__xludf.DUMMYFUNCTION("""COMPUTED_VALUE"""),"Харка")</f>
        <v>Харка</v>
      </c>
      <c r="B80" s="3" t="str">
        <f>IFERROR(__xludf.DUMMYFUNCTION("""COMPUTED_VALUE"""),"Сын Вождя")</f>
        <v>Сын Вождя</v>
      </c>
    </row>
    <row r="81">
      <c r="A81" s="3" t="str">
        <f>IFERROR(__xludf.DUMMYFUNCTION("""COMPUTED_VALUE"""),"Вольха")</f>
        <v>Вольха</v>
      </c>
      <c r="B81" s="3" t="str">
        <f>IFERROR(__xludf.DUMMYFUNCTION("""COMPUTED_VALUE"""),"Редная")</f>
        <v>Редная</v>
      </c>
    </row>
    <row r="82">
      <c r="A82" s="3" t="str">
        <f>IFERROR(__xludf.DUMMYFUNCTION("""COMPUTED_VALUE"""),"Евграф")</f>
        <v>Евграф</v>
      </c>
      <c r="B82" s="3" t="str">
        <f>IFERROR(__xludf.DUMMYFUNCTION("""COMPUTED_VALUE"""),"Опраксин")</f>
        <v>Опраксин</v>
      </c>
    </row>
    <row r="83">
      <c r="A83" s="3" t="str">
        <f>IFERROR(__xludf.DUMMYFUNCTION("""COMPUTED_VALUE"""),"Эрих Мария")</f>
        <v>Эрих Мария</v>
      </c>
      <c r="B83" s="3" t="str">
        <f>IFERROR(__xludf.DUMMYFUNCTION("""COMPUTED_VALUE"""),"Ремарк")</f>
        <v>Ремарк</v>
      </c>
    </row>
    <row r="84">
      <c r="A84" s="3" t="str">
        <f>IFERROR(__xludf.DUMMYFUNCTION("""COMPUTED_VALUE"""),"Оливер ")</f>
        <v>Оливер </v>
      </c>
      <c r="B84" s="3" t="str">
        <f>IFERROR(__xludf.DUMMYFUNCTION("""COMPUTED_VALUE"""),"Твист")</f>
        <v>Твист</v>
      </c>
    </row>
    <row r="85">
      <c r="A85" s="3" t="str">
        <f>IFERROR(__xludf.DUMMYFUNCTION("""COMPUTED_VALUE"""),"#N/A")</f>
        <v>#N/A</v>
      </c>
      <c r="B85" s="3"/>
    </row>
    <row r="86">
      <c r="A86" s="3" t="str">
        <f>IFERROR(__xludf.DUMMYFUNCTION("""COMPUTED_VALUE"""),"Геральт")</f>
        <v>Геральт</v>
      </c>
      <c r="B86" s="3" t="str">
        <f>IFERROR(__xludf.DUMMYFUNCTION("""COMPUTED_VALUE"""),"из Пивии")</f>
        <v>из Пивии</v>
      </c>
    </row>
    <row r="87">
      <c r="A87" s="3" t="str">
        <f>IFERROR(__xludf.DUMMYFUNCTION("""COMPUTED_VALUE"""),"Анна")</f>
        <v>Анна</v>
      </c>
      <c r="B87" s="3" t="str">
        <f>IFERROR(__xludf.DUMMYFUNCTION("""COMPUTED_VALUE"""),"Каренина")</f>
        <v>Каренина</v>
      </c>
    </row>
    <row r="88">
      <c r="A88" s="3" t="str">
        <f>IFERROR(__xludf.DUMMYFUNCTION("""COMPUTED_VALUE"""),"Уильям")</f>
        <v>Уильям</v>
      </c>
      <c r="B88" s="3" t="str">
        <f>IFERROR(__xludf.DUMMYFUNCTION("""COMPUTED_VALUE"""),"Шекспир")</f>
        <v>Шекспир</v>
      </c>
    </row>
    <row r="89">
      <c r="A89" s="3" t="str">
        <f>IFERROR(__xludf.DUMMYFUNCTION("""COMPUTED_VALUE"""),"Волтер ")</f>
        <v>Волтер </v>
      </c>
      <c r="B89" s="3" t="str">
        <f>IFERROR(__xludf.DUMMYFUNCTION("""COMPUTED_VALUE"""),"Уайт")</f>
        <v>Уайт</v>
      </c>
    </row>
    <row r="90">
      <c r="A90" s="3" t="str">
        <f>IFERROR(__xludf.DUMMYFUNCTION("""COMPUTED_VALUE"""),"Заки")</f>
        <v>Заки</v>
      </c>
      <c r="B90" s="3" t="str">
        <f>IFERROR(__xludf.DUMMYFUNCTION("""COMPUTED_VALUE"""),"Валиди")</f>
        <v>Валиди</v>
      </c>
    </row>
    <row r="91">
      <c r="A91" s="3" t="str">
        <f>IFERROR(__xludf.DUMMYFUNCTION("""COMPUTED_VALUE"""),"Перегринус")</f>
        <v>Перегринус</v>
      </c>
      <c r="B91" s="3" t="str">
        <f>IFERROR(__xludf.DUMMYFUNCTION("""COMPUTED_VALUE"""),"Тис")</f>
        <v>Тис</v>
      </c>
    </row>
    <row r="92">
      <c r="A92" s="3" t="str">
        <f>IFERROR(__xludf.DUMMYFUNCTION("""COMPUTED_VALUE"""),"Владимир")</f>
        <v>Владимир</v>
      </c>
      <c r="B92" s="3" t="str">
        <f>IFERROR(__xludf.DUMMYFUNCTION("""COMPUTED_VALUE"""),"Ленин")</f>
        <v>Ленин</v>
      </c>
    </row>
    <row r="93">
      <c r="A93" s="3" t="str">
        <f>IFERROR(__xludf.DUMMYFUNCTION("""COMPUTED_VALUE"""),"Вито")</f>
        <v>Вито</v>
      </c>
      <c r="B93" s="3" t="str">
        <f>IFERROR(__xludf.DUMMYFUNCTION("""COMPUTED_VALUE"""),"Корлеоне")</f>
        <v>Корлеоне</v>
      </c>
    </row>
    <row r="94">
      <c r="A94" s="3" t="str">
        <f>IFERROR(__xludf.DUMMYFUNCTION("""COMPUTED_VALUE"""),"Элизабет")</f>
        <v>Элизабет</v>
      </c>
      <c r="B94" s="3" t="str">
        <f>IFERROR(__xludf.DUMMYFUNCTION("""COMPUTED_VALUE"""),"Беннет")</f>
        <v>Беннет</v>
      </c>
    </row>
    <row r="95">
      <c r="A95" s="3" t="str">
        <f>IFERROR(__xludf.DUMMYFUNCTION("""COMPUTED_VALUE"""),"Гарри")</f>
        <v>Гарри</v>
      </c>
      <c r="B95" s="3" t="str">
        <f>IFERROR(__xludf.DUMMYFUNCTION("""COMPUTED_VALUE"""),"Поттер")</f>
        <v>Поттер</v>
      </c>
    </row>
    <row r="96">
      <c r="A96" s="3" t="str">
        <f>IFERROR(__xludf.DUMMYFUNCTION("""COMPUTED_VALUE"""),"Робин ")</f>
        <v>Робин </v>
      </c>
      <c r="B96" s="3" t="str">
        <f>IFERROR(__xludf.DUMMYFUNCTION("""COMPUTED_VALUE"""),"Гуд")</f>
        <v>Гуд</v>
      </c>
    </row>
    <row r="97">
      <c r="A97" s="3" t="str">
        <f>IFERROR(__xludf.DUMMYFUNCTION("""COMPUTED_VALUE"""),"Дэниел")</f>
        <v>Дэниел</v>
      </c>
      <c r="B97" s="3" t="str">
        <f>IFERROR(__xludf.DUMMYFUNCTION("""COMPUTED_VALUE"""),"Карнеги")</f>
        <v>Карнеги</v>
      </c>
    </row>
    <row r="98">
      <c r="A98" s="3" t="str">
        <f>IFERROR(__xludf.DUMMYFUNCTION("""COMPUTED_VALUE"""),"Дядя")</f>
        <v>Дядя</v>
      </c>
      <c r="B98" s="3" t="str">
        <f>IFERROR(__xludf.DUMMYFUNCTION("""COMPUTED_VALUE"""),"Фёдор")</f>
        <v>Фёдор</v>
      </c>
    </row>
    <row r="99">
      <c r="A99" s="3" t="str">
        <f>IFERROR(__xludf.DUMMYFUNCTION("""COMPUTED_VALUE"""),"Наруто")</f>
        <v>Наруто</v>
      </c>
      <c r="B99" s="3" t="str">
        <f>IFERROR(__xludf.DUMMYFUNCTION("""COMPUTED_VALUE"""),"Узумаки")</f>
        <v>Узумаки</v>
      </c>
    </row>
    <row r="100">
      <c r="A100" s="3"/>
      <c r="B100" s="3"/>
    </row>
    <row r="101">
      <c r="A101" s="3"/>
      <c r="B101" s="3"/>
    </row>
    <row r="102">
      <c r="A102" s="3"/>
      <c r="B102" s="3"/>
    </row>
    <row r="103">
      <c r="A103" s="3"/>
      <c r="B103" s="3"/>
    </row>
    <row r="104">
      <c r="A104" s="3"/>
      <c r="B104" s="3"/>
    </row>
    <row r="105">
      <c r="A105" s="3"/>
      <c r="B105" s="3"/>
    </row>
    <row r="106">
      <c r="A106" s="3"/>
      <c r="B106" s="3"/>
    </row>
    <row r="107">
      <c r="A107" s="3"/>
      <c r="B107" s="3"/>
    </row>
    <row r="108">
      <c r="A108" s="3"/>
      <c r="B108" s="3"/>
    </row>
    <row r="109">
      <c r="A109" s="3"/>
      <c r="B109" s="3"/>
    </row>
    <row r="110">
      <c r="A110" s="3"/>
      <c r="B110" s="3"/>
    </row>
    <row r="111">
      <c r="A111" s="3"/>
      <c r="B111" s="3"/>
    </row>
    <row r="112">
      <c r="A112" s="3"/>
      <c r="B112" s="3"/>
    </row>
    <row r="113">
      <c r="A113" s="3"/>
      <c r="B113" s="3"/>
    </row>
    <row r="114">
      <c r="A114" s="3"/>
      <c r="B114" s="3"/>
    </row>
    <row r="115">
      <c r="A115" s="3"/>
      <c r="B115" s="3"/>
    </row>
    <row r="116">
      <c r="A116" s="3"/>
      <c r="B116" s="3"/>
    </row>
    <row r="117">
      <c r="A117" s="3"/>
      <c r="B117" s="3"/>
    </row>
    <row r="118">
      <c r="A118" s="3"/>
      <c r="B118" s="3"/>
    </row>
    <row r="119">
      <c r="A119" s="3"/>
      <c r="B119" s="3"/>
    </row>
    <row r="120">
      <c r="A120" s="3"/>
      <c r="B120" s="3"/>
    </row>
    <row r="121">
      <c r="A121" s="3"/>
      <c r="B121" s="3"/>
    </row>
    <row r="122">
      <c r="A122" s="3"/>
      <c r="B122" s="3"/>
    </row>
    <row r="123">
      <c r="A123" s="3"/>
      <c r="B123" s="3"/>
    </row>
    <row r="124">
      <c r="A124" s="3"/>
      <c r="B124" s="3"/>
    </row>
    <row r="125">
      <c r="A125" s="3"/>
      <c r="B125" s="3"/>
    </row>
    <row r="126">
      <c r="A126" s="3"/>
      <c r="B126" s="3"/>
    </row>
    <row r="127">
      <c r="A127" s="3"/>
      <c r="B127" s="3"/>
    </row>
    <row r="128">
      <c r="A128" s="3"/>
      <c r="B128" s="3"/>
    </row>
    <row r="129">
      <c r="A129" s="3"/>
      <c r="B129" s="3"/>
    </row>
    <row r="130">
      <c r="A130" s="3"/>
      <c r="B130" s="3"/>
    </row>
    <row r="131">
      <c r="A131" s="3"/>
      <c r="B131" s="3"/>
    </row>
    <row r="132">
      <c r="A132" s="3"/>
      <c r="B132" s="3"/>
    </row>
    <row r="133">
      <c r="A133" s="3"/>
      <c r="B133" s="3"/>
    </row>
    <row r="134">
      <c r="A134" s="3"/>
      <c r="B134" s="3"/>
    </row>
    <row r="135">
      <c r="A135" s="3"/>
      <c r="B135" s="3"/>
    </row>
    <row r="136">
      <c r="A136" s="3"/>
      <c r="B136" s="3"/>
    </row>
    <row r="137">
      <c r="A137" s="3"/>
      <c r="B137" s="3"/>
    </row>
    <row r="138">
      <c r="A138" s="3"/>
      <c r="B138" s="3"/>
    </row>
    <row r="139">
      <c r="A139" s="3"/>
      <c r="B139" s="3"/>
    </row>
    <row r="140">
      <c r="A140" s="3"/>
      <c r="B140" s="3"/>
    </row>
    <row r="141">
      <c r="A141" s="3"/>
      <c r="B141" s="3"/>
    </row>
    <row r="142">
      <c r="A142" s="3"/>
      <c r="B142" s="3"/>
    </row>
    <row r="143">
      <c r="A143" s="3"/>
      <c r="B143" s="3"/>
    </row>
    <row r="144">
      <c r="A144" s="3"/>
      <c r="B144" s="3"/>
    </row>
    <row r="145">
      <c r="A145" s="3"/>
      <c r="B145" s="3"/>
    </row>
    <row r="146">
      <c r="A146" s="3"/>
      <c r="B146" s="3"/>
    </row>
    <row r="147">
      <c r="A147" s="3"/>
      <c r="B147" s="3"/>
    </row>
    <row r="148">
      <c r="A148" s="3"/>
      <c r="B148" s="3"/>
    </row>
    <row r="149">
      <c r="A149" s="3"/>
      <c r="B149" s="3"/>
    </row>
    <row r="150">
      <c r="A150" s="3"/>
      <c r="B150" s="3"/>
    </row>
    <row r="151">
      <c r="A151" s="3"/>
      <c r="B151" s="3"/>
    </row>
    <row r="152">
      <c r="A152" s="3"/>
      <c r="B152" s="3"/>
    </row>
    <row r="153">
      <c r="A153" s="3"/>
      <c r="B153" s="3"/>
    </row>
    <row r="154">
      <c r="A154" s="3"/>
      <c r="B154" s="3"/>
    </row>
    <row r="155">
      <c r="A155" s="3"/>
      <c r="B155" s="3"/>
    </row>
    <row r="156">
      <c r="A156" s="3"/>
      <c r="B156" s="3"/>
    </row>
    <row r="157">
      <c r="A157" s="3"/>
      <c r="B157" s="3"/>
    </row>
    <row r="158">
      <c r="A158" s="3"/>
      <c r="B158" s="3"/>
    </row>
    <row r="159">
      <c r="A159" s="3"/>
      <c r="B159" s="3"/>
    </row>
    <row r="160">
      <c r="A160" s="3"/>
      <c r="B160" s="3"/>
    </row>
    <row r="161">
      <c r="A161" s="3"/>
      <c r="B161" s="3"/>
    </row>
    <row r="162">
      <c r="A162" s="3"/>
      <c r="B162" s="3"/>
    </row>
    <row r="163">
      <c r="A163" s="3"/>
      <c r="B163" s="3"/>
    </row>
    <row r="164">
      <c r="A164" s="3"/>
      <c r="B164" s="3"/>
    </row>
    <row r="165">
      <c r="A165" s="3"/>
      <c r="B165" s="3"/>
    </row>
    <row r="166">
      <c r="A166" s="3"/>
      <c r="B166" s="3"/>
    </row>
    <row r="167">
      <c r="A167" s="3"/>
      <c r="B167" s="3"/>
    </row>
    <row r="168">
      <c r="A168" s="3"/>
      <c r="B168" s="3"/>
    </row>
    <row r="169">
      <c r="A169" s="3"/>
      <c r="B169" s="3"/>
    </row>
    <row r="170">
      <c r="A170" s="3"/>
      <c r="B170" s="3"/>
    </row>
    <row r="171">
      <c r="A171" s="3"/>
      <c r="B171" s="3"/>
    </row>
    <row r="172">
      <c r="A172" s="3"/>
      <c r="B172" s="3"/>
    </row>
    <row r="173">
      <c r="A173" s="3"/>
      <c r="B173" s="3"/>
    </row>
    <row r="174">
      <c r="A174" s="3"/>
      <c r="B174" s="3"/>
    </row>
    <row r="175">
      <c r="A175" s="3"/>
      <c r="B175" s="3"/>
    </row>
    <row r="176">
      <c r="A176" s="3"/>
      <c r="B176" s="3"/>
    </row>
    <row r="177">
      <c r="A177" s="3"/>
      <c r="B177" s="3"/>
    </row>
    <row r="178">
      <c r="A178" s="3"/>
      <c r="B178" s="3"/>
    </row>
    <row r="179">
      <c r="A179" s="3"/>
      <c r="B179" s="3"/>
    </row>
    <row r="180">
      <c r="A180" s="3"/>
      <c r="B180" s="3"/>
    </row>
    <row r="181">
      <c r="A181" s="3"/>
      <c r="B181" s="3"/>
    </row>
    <row r="182">
      <c r="A182" s="3"/>
      <c r="B182" s="3"/>
    </row>
    <row r="183">
      <c r="A183" s="3"/>
      <c r="B183" s="3"/>
    </row>
    <row r="184">
      <c r="A184" s="3"/>
      <c r="B184" s="3"/>
    </row>
    <row r="185">
      <c r="A185" s="3"/>
      <c r="B185" s="3"/>
    </row>
    <row r="186">
      <c r="A186" s="3"/>
      <c r="B186" s="3"/>
    </row>
    <row r="187">
      <c r="A187" s="3"/>
      <c r="B187" s="3"/>
    </row>
    <row r="188">
      <c r="A188" s="3"/>
      <c r="B188" s="3"/>
    </row>
    <row r="189">
      <c r="A189" s="3"/>
      <c r="B189" s="3"/>
    </row>
    <row r="190">
      <c r="A190" s="3"/>
      <c r="B190" s="3"/>
    </row>
    <row r="191">
      <c r="A191" s="3"/>
      <c r="B191" s="3"/>
    </row>
    <row r="192">
      <c r="A192" s="3"/>
      <c r="B192" s="3"/>
    </row>
    <row r="193">
      <c r="A193" s="3"/>
      <c r="B193" s="3"/>
    </row>
    <row r="194">
      <c r="A194" s="3"/>
      <c r="B194" s="3"/>
    </row>
    <row r="195">
      <c r="A195" s="3"/>
      <c r="B195" s="3"/>
    </row>
    <row r="196">
      <c r="A196" s="3"/>
      <c r="B196" s="3"/>
    </row>
    <row r="197">
      <c r="A197" s="3"/>
      <c r="B197" s="3"/>
    </row>
    <row r="198">
      <c r="A198" s="3"/>
      <c r="B198" s="3"/>
    </row>
    <row r="199">
      <c r="A199" s="3"/>
      <c r="B199" s="3"/>
    </row>
    <row r="200">
      <c r="A200" s="3"/>
      <c r="B200" s="3"/>
    </row>
    <row r="201">
      <c r="A201" s="3"/>
      <c r="B201" s="3"/>
    </row>
    <row r="202">
      <c r="A202" s="3"/>
      <c r="B202" s="3"/>
    </row>
    <row r="203">
      <c r="A203" s="3"/>
      <c r="B203" s="3"/>
    </row>
    <row r="204">
      <c r="A204" s="3"/>
      <c r="B204" s="3"/>
    </row>
    <row r="205">
      <c r="A205" s="3"/>
      <c r="B205" s="3"/>
    </row>
    <row r="206">
      <c r="A206" s="3"/>
      <c r="B206" s="3"/>
    </row>
    <row r="207">
      <c r="A207" s="3"/>
      <c r="B207" s="3"/>
    </row>
    <row r="208">
      <c r="A208" s="3"/>
      <c r="B208" s="3"/>
    </row>
    <row r="209">
      <c r="A209" s="3"/>
      <c r="B209" s="3"/>
    </row>
    <row r="210">
      <c r="A210" s="3"/>
      <c r="B210" s="3"/>
    </row>
    <row r="211">
      <c r="A211" s="3"/>
      <c r="B211" s="3"/>
    </row>
    <row r="212">
      <c r="A212" s="3"/>
      <c r="B212" s="3"/>
    </row>
    <row r="213">
      <c r="A213" s="3"/>
      <c r="B213" s="3"/>
    </row>
    <row r="214">
      <c r="A214" s="3"/>
      <c r="B214" s="3"/>
    </row>
    <row r="215">
      <c r="A215" s="3"/>
      <c r="B215" s="3"/>
    </row>
    <row r="216">
      <c r="A216" s="3"/>
      <c r="B216" s="3"/>
    </row>
    <row r="217">
      <c r="A217" s="3"/>
      <c r="B217" s="3"/>
    </row>
    <row r="218">
      <c r="A218" s="3"/>
      <c r="B218" s="3"/>
    </row>
    <row r="219">
      <c r="A219" s="3"/>
      <c r="B219" s="3"/>
    </row>
    <row r="220">
      <c r="A220" s="3"/>
      <c r="B220" s="3"/>
    </row>
    <row r="221">
      <c r="A221" s="3"/>
      <c r="B221" s="3"/>
    </row>
    <row r="222">
      <c r="A222" s="3"/>
      <c r="B222" s="3"/>
    </row>
    <row r="223">
      <c r="A223" s="3"/>
      <c r="B223" s="3"/>
    </row>
    <row r="224">
      <c r="A224" s="3"/>
      <c r="B224" s="3"/>
    </row>
    <row r="225">
      <c r="A225" s="3"/>
      <c r="B225" s="3"/>
    </row>
    <row r="226">
      <c r="A226" s="3"/>
      <c r="B226" s="3"/>
    </row>
    <row r="227">
      <c r="A227" s="3"/>
      <c r="B227" s="3"/>
    </row>
    <row r="228">
      <c r="A228" s="3"/>
      <c r="B228" s="3"/>
    </row>
    <row r="229">
      <c r="A229" s="3"/>
      <c r="B229" s="3"/>
    </row>
    <row r="230">
      <c r="A230" s="3"/>
      <c r="B230" s="3"/>
    </row>
    <row r="231">
      <c r="A231" s="3"/>
      <c r="B231" s="3"/>
    </row>
    <row r="232">
      <c r="A232" s="3"/>
      <c r="B232" s="3"/>
    </row>
    <row r="233">
      <c r="A233" s="3"/>
      <c r="B233" s="3"/>
    </row>
    <row r="234">
      <c r="A234" s="3"/>
      <c r="B234" s="3"/>
    </row>
    <row r="235">
      <c r="A235" s="3"/>
      <c r="B235" s="3"/>
    </row>
    <row r="236">
      <c r="A236" s="3"/>
      <c r="B236" s="3"/>
    </row>
    <row r="237">
      <c r="A237" s="3"/>
      <c r="B237" s="3"/>
    </row>
    <row r="238">
      <c r="A238" s="3"/>
      <c r="B238" s="3"/>
    </row>
    <row r="239">
      <c r="A239" s="3"/>
      <c r="B239" s="3"/>
    </row>
    <row r="240">
      <c r="A240" s="3"/>
      <c r="B240" s="3"/>
    </row>
    <row r="241">
      <c r="A241" s="3"/>
      <c r="B241" s="3"/>
    </row>
    <row r="242">
      <c r="A242" s="3"/>
      <c r="B242" s="3"/>
    </row>
    <row r="243">
      <c r="A243" s="3"/>
      <c r="B243" s="3"/>
    </row>
    <row r="244">
      <c r="A244" s="3"/>
      <c r="B244" s="3"/>
    </row>
    <row r="245">
      <c r="A245" s="3"/>
      <c r="B245" s="3"/>
    </row>
    <row r="246">
      <c r="A246" s="3"/>
      <c r="B246" s="3"/>
    </row>
    <row r="247">
      <c r="A247" s="3"/>
      <c r="B247" s="3"/>
    </row>
    <row r="248">
      <c r="A248" s="3"/>
      <c r="B248" s="3"/>
    </row>
    <row r="249">
      <c r="A249" s="3"/>
      <c r="B249" s="3"/>
    </row>
    <row r="250">
      <c r="A250" s="3"/>
      <c r="B250" s="3"/>
    </row>
    <row r="251">
      <c r="A251" s="3"/>
      <c r="B251" s="3"/>
    </row>
    <row r="252">
      <c r="A252" s="3"/>
      <c r="B252" s="3"/>
    </row>
    <row r="253">
      <c r="A253" s="3"/>
      <c r="B253" s="3"/>
    </row>
    <row r="254">
      <c r="A254" s="3"/>
      <c r="B254" s="3"/>
    </row>
    <row r="255">
      <c r="A255" s="3"/>
      <c r="B255" s="3"/>
    </row>
    <row r="256">
      <c r="A256" s="3"/>
      <c r="B256" s="3"/>
    </row>
    <row r="257">
      <c r="A257" s="3"/>
      <c r="B257" s="3"/>
    </row>
    <row r="258">
      <c r="A258" s="3"/>
      <c r="B258" s="3"/>
    </row>
    <row r="259">
      <c r="A259" s="3"/>
      <c r="B259" s="3"/>
    </row>
    <row r="260">
      <c r="A260" s="3"/>
      <c r="B260" s="3"/>
    </row>
    <row r="261">
      <c r="A261" s="3"/>
      <c r="B261" s="3"/>
    </row>
    <row r="262">
      <c r="A262" s="3"/>
      <c r="B262" s="3"/>
    </row>
    <row r="263">
      <c r="A263" s="3"/>
      <c r="B263" s="3"/>
    </row>
    <row r="264">
      <c r="A264" s="3"/>
      <c r="B264" s="3"/>
    </row>
    <row r="265">
      <c r="A265" s="3"/>
      <c r="B265" s="3"/>
    </row>
    <row r="266">
      <c r="A266" s="3"/>
      <c r="B266" s="3"/>
    </row>
    <row r="267">
      <c r="A267" s="3"/>
      <c r="B267" s="3"/>
    </row>
    <row r="268">
      <c r="A268" s="3"/>
      <c r="B268" s="3"/>
    </row>
    <row r="269">
      <c r="A269" s="3"/>
      <c r="B269" s="3"/>
    </row>
    <row r="270">
      <c r="A270" s="3"/>
      <c r="B270" s="3"/>
    </row>
    <row r="271">
      <c r="A271" s="3"/>
      <c r="B271" s="3"/>
    </row>
    <row r="272">
      <c r="A272" s="3"/>
      <c r="B272" s="3"/>
    </row>
    <row r="273">
      <c r="A273" s="3"/>
      <c r="B273" s="3"/>
    </row>
    <row r="274">
      <c r="A274" s="3"/>
      <c r="B274" s="3"/>
    </row>
    <row r="275">
      <c r="A275" s="3"/>
      <c r="B275" s="3"/>
    </row>
    <row r="276">
      <c r="A276" s="3"/>
      <c r="B276" s="3"/>
    </row>
    <row r="277">
      <c r="A277" s="3"/>
      <c r="B277" s="3"/>
    </row>
    <row r="278">
      <c r="A278" s="3"/>
      <c r="B278" s="3"/>
    </row>
    <row r="279">
      <c r="A279" s="3"/>
      <c r="B279" s="3"/>
    </row>
    <row r="280">
      <c r="A280" s="3"/>
      <c r="B280" s="3"/>
    </row>
    <row r="281">
      <c r="A281" s="3"/>
      <c r="B281" s="3"/>
    </row>
    <row r="282">
      <c r="A282" s="3"/>
      <c r="B282" s="3"/>
    </row>
    <row r="283">
      <c r="A283" s="3"/>
      <c r="B283" s="3"/>
    </row>
    <row r="284">
      <c r="A284" s="3"/>
      <c r="B284" s="3"/>
    </row>
    <row r="285">
      <c r="A285" s="3"/>
      <c r="B285" s="3"/>
    </row>
    <row r="286">
      <c r="A286" s="3"/>
      <c r="B286" s="3"/>
    </row>
    <row r="287">
      <c r="A287" s="3"/>
      <c r="B287" s="3"/>
    </row>
    <row r="288">
      <c r="A288" s="3"/>
      <c r="B288" s="3"/>
    </row>
    <row r="289">
      <c r="A289" s="3"/>
      <c r="B289" s="3"/>
    </row>
    <row r="290">
      <c r="A290" s="3"/>
      <c r="B290" s="3"/>
    </row>
    <row r="291">
      <c r="A291" s="3"/>
      <c r="B291" s="3"/>
    </row>
    <row r="292">
      <c r="A292" s="3"/>
      <c r="B292" s="3"/>
    </row>
    <row r="293">
      <c r="A293" s="3"/>
      <c r="B293" s="3"/>
    </row>
    <row r="294">
      <c r="A294" s="3"/>
      <c r="B294" s="3"/>
    </row>
    <row r="295">
      <c r="A295" s="3"/>
      <c r="B295" s="3"/>
    </row>
    <row r="296">
      <c r="A296" s="3"/>
      <c r="B296" s="3"/>
    </row>
    <row r="297">
      <c r="A297" s="3"/>
      <c r="B297" s="3"/>
    </row>
    <row r="298">
      <c r="A298" s="3"/>
      <c r="B298" s="3"/>
    </row>
    <row r="299">
      <c r="A299" s="3"/>
      <c r="B299" s="3"/>
    </row>
    <row r="300">
      <c r="A300" s="3"/>
      <c r="B300" s="3"/>
    </row>
    <row r="301">
      <c r="A301" s="3"/>
      <c r="B301" s="3"/>
    </row>
    <row r="302">
      <c r="A302" s="3"/>
      <c r="B302" s="3"/>
    </row>
    <row r="303">
      <c r="A303" s="3"/>
      <c r="B303" s="3"/>
    </row>
    <row r="304">
      <c r="A304" s="3"/>
      <c r="B304" s="3"/>
    </row>
    <row r="305">
      <c r="A305" s="3"/>
      <c r="B305" s="3"/>
    </row>
    <row r="306">
      <c r="A306" s="3"/>
      <c r="B306" s="3"/>
    </row>
    <row r="307">
      <c r="A307" s="3"/>
      <c r="B307" s="3"/>
    </row>
    <row r="308">
      <c r="A308" s="3"/>
      <c r="B308" s="3"/>
    </row>
    <row r="309">
      <c r="A309" s="3"/>
      <c r="B309" s="3"/>
    </row>
    <row r="310">
      <c r="A310" s="3"/>
      <c r="B310" s="3"/>
    </row>
    <row r="311">
      <c r="A311" s="3"/>
      <c r="B311" s="3"/>
    </row>
    <row r="312">
      <c r="A312" s="3"/>
      <c r="B312" s="3"/>
    </row>
    <row r="313">
      <c r="A313" s="3"/>
      <c r="B313" s="3"/>
    </row>
    <row r="314">
      <c r="A314" s="3"/>
      <c r="B314" s="3"/>
    </row>
    <row r="315">
      <c r="A315" s="3"/>
      <c r="B315" s="3"/>
    </row>
    <row r="316">
      <c r="A316" s="3"/>
      <c r="B316" s="3"/>
    </row>
    <row r="317">
      <c r="A317" s="3"/>
      <c r="B317" s="3"/>
    </row>
    <row r="318">
      <c r="A318" s="3"/>
      <c r="B318" s="3"/>
    </row>
    <row r="319">
      <c r="A319" s="3"/>
      <c r="B319" s="3"/>
    </row>
    <row r="320">
      <c r="A320" s="3"/>
      <c r="B320" s="3"/>
    </row>
    <row r="321">
      <c r="A321" s="3"/>
      <c r="B321" s="3"/>
    </row>
    <row r="322">
      <c r="A322" s="3"/>
      <c r="B322" s="3"/>
    </row>
    <row r="323">
      <c r="A323" s="3"/>
      <c r="B323" s="3"/>
    </row>
    <row r="324">
      <c r="A324" s="3"/>
      <c r="B324" s="3"/>
    </row>
    <row r="325">
      <c r="A325" s="3"/>
      <c r="B325" s="3"/>
    </row>
    <row r="326">
      <c r="A326" s="3"/>
      <c r="B326" s="3"/>
    </row>
    <row r="327">
      <c r="A327" s="3"/>
      <c r="B327" s="3"/>
    </row>
    <row r="328">
      <c r="A328" s="3"/>
      <c r="B328" s="3"/>
    </row>
    <row r="329">
      <c r="A329" s="3"/>
      <c r="B329" s="3"/>
    </row>
    <row r="330">
      <c r="A330" s="3"/>
      <c r="B330" s="3"/>
    </row>
    <row r="331">
      <c r="A331" s="3"/>
      <c r="B331" s="3"/>
    </row>
    <row r="332">
      <c r="A332" s="3"/>
      <c r="B332" s="3"/>
    </row>
    <row r="333">
      <c r="A333" s="3"/>
      <c r="B333" s="3"/>
    </row>
    <row r="334">
      <c r="A334" s="3"/>
      <c r="B334" s="3"/>
    </row>
    <row r="335">
      <c r="A335" s="3"/>
      <c r="B335" s="3"/>
    </row>
    <row r="336">
      <c r="A336" s="3"/>
      <c r="B336" s="3"/>
    </row>
    <row r="337">
      <c r="A337" s="3"/>
      <c r="B337" s="3"/>
    </row>
    <row r="338">
      <c r="A338" s="3"/>
      <c r="B338" s="3"/>
    </row>
    <row r="339">
      <c r="A339" s="3"/>
      <c r="B339" s="3"/>
    </row>
    <row r="340">
      <c r="A340" s="3"/>
      <c r="B340" s="3"/>
    </row>
    <row r="341">
      <c r="A341" s="3"/>
      <c r="B341" s="3"/>
    </row>
    <row r="342">
      <c r="A342" s="3"/>
      <c r="B342" s="3"/>
    </row>
    <row r="343">
      <c r="A343" s="3"/>
      <c r="B343" s="3"/>
    </row>
    <row r="344">
      <c r="A344" s="3"/>
      <c r="B344" s="3"/>
    </row>
    <row r="345">
      <c r="A345" s="3"/>
      <c r="B345" s="3"/>
    </row>
    <row r="346">
      <c r="A346" s="3"/>
      <c r="B346" s="3"/>
    </row>
    <row r="347">
      <c r="A347" s="3"/>
      <c r="B347" s="3"/>
    </row>
    <row r="348">
      <c r="A348" s="3"/>
      <c r="B348" s="3"/>
    </row>
    <row r="349">
      <c r="A349" s="3"/>
      <c r="B349" s="3"/>
    </row>
    <row r="350">
      <c r="A350" s="3"/>
      <c r="B350" s="3"/>
    </row>
    <row r="351">
      <c r="A351" s="3"/>
      <c r="B351" s="3"/>
    </row>
    <row r="352">
      <c r="A352" s="3"/>
      <c r="B352" s="3"/>
    </row>
    <row r="353">
      <c r="A353" s="3"/>
      <c r="B353" s="3"/>
    </row>
    <row r="354">
      <c r="A354" s="3"/>
      <c r="B354" s="3"/>
    </row>
    <row r="355">
      <c r="A355" s="3"/>
      <c r="B355" s="3"/>
    </row>
    <row r="356">
      <c r="A356" s="3"/>
      <c r="B356" s="3"/>
    </row>
    <row r="357">
      <c r="A357" s="3"/>
      <c r="B357" s="3"/>
    </row>
    <row r="358">
      <c r="A358" s="3"/>
      <c r="B358" s="3"/>
    </row>
    <row r="359">
      <c r="A359" s="3"/>
      <c r="B359" s="3"/>
    </row>
    <row r="360">
      <c r="A360" s="3"/>
      <c r="B360" s="3"/>
    </row>
    <row r="361">
      <c r="A361" s="3"/>
      <c r="B361" s="3"/>
    </row>
    <row r="362">
      <c r="A362" s="3"/>
      <c r="B362" s="3"/>
    </row>
    <row r="363">
      <c r="A363" s="3"/>
      <c r="B363" s="3"/>
    </row>
    <row r="364">
      <c r="A364" s="3"/>
      <c r="B364" s="3"/>
    </row>
    <row r="365">
      <c r="A365" s="3"/>
      <c r="B365" s="3"/>
    </row>
    <row r="366">
      <c r="A366" s="3"/>
      <c r="B366" s="3"/>
    </row>
    <row r="367">
      <c r="A367" s="3"/>
      <c r="B367" s="3"/>
    </row>
    <row r="368">
      <c r="A368" s="3"/>
      <c r="B368" s="3"/>
    </row>
    <row r="369">
      <c r="A369" s="3"/>
      <c r="B369" s="3"/>
    </row>
    <row r="370">
      <c r="A370" s="3"/>
      <c r="B370" s="3"/>
    </row>
    <row r="371">
      <c r="A371" s="3"/>
      <c r="B371" s="3"/>
    </row>
    <row r="372">
      <c r="A372" s="3"/>
      <c r="B372" s="3"/>
    </row>
    <row r="373">
      <c r="A373" s="3"/>
      <c r="B373" s="3"/>
    </row>
    <row r="374">
      <c r="A374" s="3"/>
      <c r="B374" s="3"/>
    </row>
    <row r="375">
      <c r="A375" s="3"/>
      <c r="B375" s="3"/>
    </row>
    <row r="376">
      <c r="A376" s="3"/>
      <c r="B376" s="3"/>
    </row>
    <row r="377">
      <c r="A377" s="3"/>
      <c r="B377" s="3"/>
    </row>
    <row r="378">
      <c r="A378" s="3"/>
      <c r="B378" s="3"/>
    </row>
    <row r="379">
      <c r="A379" s="3"/>
      <c r="B379" s="3"/>
    </row>
    <row r="380">
      <c r="A380" s="3"/>
      <c r="B380" s="3"/>
    </row>
    <row r="381">
      <c r="A381" s="3"/>
      <c r="B381" s="3"/>
    </row>
    <row r="382">
      <c r="A382" s="3"/>
      <c r="B382" s="3"/>
    </row>
    <row r="383">
      <c r="A383" s="3"/>
      <c r="B383" s="3"/>
    </row>
    <row r="384">
      <c r="A384" s="3"/>
      <c r="B384" s="3"/>
    </row>
    <row r="385">
      <c r="A385" s="3"/>
      <c r="B385" s="3"/>
    </row>
    <row r="386">
      <c r="A386" s="3"/>
      <c r="B386" s="3"/>
    </row>
    <row r="387">
      <c r="A387" s="3"/>
      <c r="B387" s="3"/>
    </row>
    <row r="388">
      <c r="A388" s="3"/>
      <c r="B388" s="3"/>
    </row>
    <row r="389">
      <c r="A389" s="3"/>
      <c r="B389" s="3"/>
    </row>
    <row r="390">
      <c r="A390" s="3"/>
      <c r="B390" s="3"/>
    </row>
    <row r="391">
      <c r="A391" s="3"/>
      <c r="B391" s="3"/>
    </row>
    <row r="392">
      <c r="A392" s="3"/>
      <c r="B392" s="3"/>
    </row>
    <row r="393">
      <c r="A393" s="3"/>
      <c r="B393" s="3"/>
    </row>
    <row r="394">
      <c r="A394" s="3"/>
      <c r="B394" s="3"/>
    </row>
    <row r="395">
      <c r="A395" s="3"/>
      <c r="B395" s="3"/>
    </row>
    <row r="396">
      <c r="A396" s="3"/>
      <c r="B396" s="3"/>
    </row>
    <row r="397">
      <c r="A397" s="3"/>
      <c r="B397" s="3"/>
    </row>
    <row r="398">
      <c r="A398" s="3"/>
      <c r="B398" s="3"/>
    </row>
    <row r="399">
      <c r="A399" s="3"/>
      <c r="B399" s="3"/>
    </row>
    <row r="400">
      <c r="A400" s="3"/>
      <c r="B400" s="3"/>
    </row>
    <row r="401">
      <c r="A401" s="3"/>
      <c r="B401" s="3"/>
    </row>
    <row r="402">
      <c r="A402" s="3"/>
      <c r="B402" s="3"/>
    </row>
    <row r="403">
      <c r="A403" s="3"/>
      <c r="B403" s="3"/>
    </row>
    <row r="404">
      <c r="A404" s="3"/>
      <c r="B404" s="3"/>
    </row>
    <row r="405">
      <c r="A405" s="3"/>
      <c r="B405" s="3"/>
    </row>
    <row r="406">
      <c r="A406" s="3"/>
      <c r="B406" s="3"/>
    </row>
    <row r="407">
      <c r="A407" s="3"/>
      <c r="B407" s="3"/>
    </row>
    <row r="408">
      <c r="A408" s="3"/>
      <c r="B408" s="3"/>
    </row>
    <row r="409">
      <c r="A409" s="3"/>
      <c r="B409" s="3"/>
    </row>
    <row r="410">
      <c r="A410" s="3"/>
      <c r="B410" s="3"/>
    </row>
    <row r="411">
      <c r="A411" s="3"/>
      <c r="B411" s="3"/>
    </row>
    <row r="412">
      <c r="A412" s="3"/>
      <c r="B412" s="3"/>
    </row>
    <row r="413">
      <c r="A413" s="3"/>
      <c r="B413" s="3"/>
    </row>
    <row r="414">
      <c r="A414" s="3"/>
      <c r="B414" s="3"/>
    </row>
    <row r="415">
      <c r="A415" s="3"/>
      <c r="B415" s="3"/>
    </row>
    <row r="416">
      <c r="A416" s="3"/>
      <c r="B416" s="3"/>
    </row>
    <row r="417">
      <c r="A417" s="3"/>
      <c r="B417" s="3"/>
    </row>
    <row r="418">
      <c r="A418" s="3"/>
      <c r="B418" s="3"/>
    </row>
    <row r="419">
      <c r="A419" s="3"/>
      <c r="B419" s="3"/>
    </row>
    <row r="420">
      <c r="A420" s="3"/>
      <c r="B420" s="3"/>
    </row>
    <row r="421">
      <c r="A421" s="3"/>
      <c r="B421" s="3"/>
    </row>
    <row r="422">
      <c r="A422" s="3"/>
      <c r="B422" s="3"/>
    </row>
    <row r="423">
      <c r="A423" s="3"/>
      <c r="B423" s="3"/>
    </row>
    <row r="424">
      <c r="A424" s="3"/>
      <c r="B424" s="3"/>
    </row>
    <row r="425">
      <c r="A425" s="3"/>
      <c r="B425" s="3"/>
    </row>
    <row r="426">
      <c r="A426" s="3"/>
      <c r="B426" s="3"/>
    </row>
    <row r="427">
      <c r="A427" s="3"/>
      <c r="B427" s="3"/>
    </row>
    <row r="428">
      <c r="A428" s="3"/>
      <c r="B428" s="3"/>
    </row>
    <row r="429">
      <c r="A429" s="3"/>
      <c r="B429" s="3"/>
    </row>
    <row r="430">
      <c r="A430" s="3"/>
      <c r="B430" s="3"/>
    </row>
    <row r="431">
      <c r="A431" s="3"/>
      <c r="B431" s="3"/>
    </row>
    <row r="432">
      <c r="A432" s="3"/>
      <c r="B432" s="3"/>
    </row>
    <row r="433">
      <c r="A433" s="3"/>
      <c r="B433" s="3"/>
    </row>
    <row r="434">
      <c r="A434" s="3"/>
      <c r="B434" s="3"/>
    </row>
    <row r="435">
      <c r="A435" s="3"/>
      <c r="B435" s="3"/>
    </row>
    <row r="436">
      <c r="A436" s="3"/>
      <c r="B436" s="3"/>
    </row>
    <row r="437">
      <c r="A437" s="3"/>
      <c r="B437" s="3"/>
    </row>
    <row r="438">
      <c r="A438" s="3"/>
      <c r="B438" s="3"/>
    </row>
    <row r="439">
      <c r="A439" s="3"/>
      <c r="B439" s="3"/>
    </row>
    <row r="440">
      <c r="A440" s="3"/>
      <c r="B440" s="3"/>
    </row>
    <row r="441">
      <c r="A441" s="3"/>
      <c r="B441" s="3"/>
    </row>
    <row r="442">
      <c r="A442" s="3"/>
      <c r="B442" s="3"/>
    </row>
    <row r="443">
      <c r="A443" s="3"/>
      <c r="B443" s="3"/>
    </row>
    <row r="444">
      <c r="A444" s="3"/>
      <c r="B444" s="3"/>
    </row>
    <row r="445">
      <c r="A445" s="3"/>
      <c r="B445" s="3"/>
    </row>
    <row r="446">
      <c r="A446" s="3"/>
      <c r="B446" s="3"/>
    </row>
    <row r="447">
      <c r="A447" s="3"/>
      <c r="B447" s="3"/>
    </row>
    <row r="448">
      <c r="A448" s="3" t="str">
        <f>IFERROR(__xludf.DUMMYFUNCTION("""COMPUTED_VALUE"""),"Вавилен")</f>
        <v>Вавилен</v>
      </c>
      <c r="B448" s="3" t="str">
        <f>IFERROR(__xludf.DUMMYFUNCTION("""COMPUTED_VALUE"""),"Татарский")</f>
        <v>Татарский</v>
      </c>
    </row>
    <row r="449">
      <c r="A449" s="3" t="str">
        <f>IFERROR(__xludf.DUMMYFUNCTION("""COMPUTED_VALUE"""),"Петр")</f>
        <v>Петр</v>
      </c>
      <c r="B449" s="3" t="str">
        <f>IFERROR(__xludf.DUMMYFUNCTION("""COMPUTED_VALUE"""),"Пустота")</f>
        <v>Пустота</v>
      </c>
    </row>
    <row r="450">
      <c r="A450" s="3" t="str">
        <f>IFERROR(__xludf.DUMMYFUNCTION("""COMPUTED_VALUE"""),"Мальчиш-Кибальчиш")</f>
        <v>Мальчиш-Кибальчиш</v>
      </c>
      <c r="B450" s="3"/>
    </row>
    <row r="451">
      <c r="A451" s="3" t="str">
        <f>IFERROR(__xludf.DUMMYFUNCTION("""COMPUTED_VALUE"""),"Николай ")</f>
        <v>Николай </v>
      </c>
      <c r="B451" s="3" t="str">
        <f>IFERROR(__xludf.DUMMYFUNCTION("""COMPUTED_VALUE"""),"Ставрогин")</f>
        <v>Ставрогин</v>
      </c>
    </row>
    <row r="452">
      <c r="A452" s="3" t="str">
        <f>IFERROR(__xludf.DUMMYFUNCTION("""COMPUTED_VALUE"""),"Татьяна")</f>
        <v>Татьяна</v>
      </c>
      <c r="B452" s="3" t="str">
        <f>IFERROR(__xludf.DUMMYFUNCTION("""COMPUTED_VALUE"""),"Ларина")</f>
        <v>Ларина</v>
      </c>
    </row>
    <row r="453">
      <c r="A453" s="3" t="str">
        <f>IFERROR(__xludf.DUMMYFUNCTION("""COMPUTED_VALUE"""),"Владимир")</f>
        <v>Владимир</v>
      </c>
      <c r="B453" s="3" t="str">
        <f>IFERROR(__xludf.DUMMYFUNCTION("""COMPUTED_VALUE"""),"Дубровский")</f>
        <v>Дубровский</v>
      </c>
    </row>
    <row r="454">
      <c r="A454" s="3" t="str">
        <f>IFERROR(__xludf.DUMMYFUNCTION("""COMPUTED_VALUE"""),"Анна")</f>
        <v>Анна</v>
      </c>
      <c r="B454" s="3" t="str">
        <f>IFERROR(__xludf.DUMMYFUNCTION("""COMPUTED_VALUE"""),"Каренина")</f>
        <v>Каренина</v>
      </c>
    </row>
    <row r="455">
      <c r="A455" s="3" t="str">
        <f>IFERROR(__xludf.DUMMYFUNCTION("""COMPUTED_VALUE"""),"Пьер")</f>
        <v>Пьер</v>
      </c>
      <c r="B455" s="3" t="str">
        <f>IFERROR(__xludf.DUMMYFUNCTION("""COMPUTED_VALUE"""),"Безухов")</f>
        <v>Безухов</v>
      </c>
    </row>
    <row r="456">
      <c r="A456" s="3" t="str">
        <f>IFERROR(__xludf.DUMMYFUNCTION("""COMPUTED_VALUE"""),"Эркюль")</f>
        <v>Эркюль</v>
      </c>
      <c r="B456" s="3" t="str">
        <f>IFERROR(__xludf.DUMMYFUNCTION("""COMPUTED_VALUE"""),"Пуаро")</f>
        <v>Пуаро</v>
      </c>
    </row>
    <row r="457">
      <c r="A457" s="3" t="str">
        <f>IFERROR(__xludf.DUMMYFUNCTION("""COMPUTED_VALUE"""),"Шерлок")</f>
        <v>Шерлок</v>
      </c>
      <c r="B457" s="3" t="str">
        <f>IFERROR(__xludf.DUMMYFUNCTION("""COMPUTED_VALUE"""),"Холмс")</f>
        <v>Холмс</v>
      </c>
    </row>
    <row r="458">
      <c r="A458" s="3" t="str">
        <f>IFERROR(__xludf.DUMMYFUNCTION("""COMPUTED_VALUE"""),"Скарамучча")</f>
        <v>Скарамучча</v>
      </c>
      <c r="B458" s="3"/>
    </row>
    <row r="459">
      <c r="A459" s="3" t="str">
        <f>IFERROR(__xludf.DUMMYFUNCTION("""COMPUTED_VALUE"""),"Пётр")</f>
        <v>Пётр</v>
      </c>
      <c r="B459" s="3" t="str">
        <f>IFERROR(__xludf.DUMMYFUNCTION("""COMPUTED_VALUE"""),"Сковорода")</f>
        <v>Сковорода</v>
      </c>
    </row>
    <row r="460">
      <c r="A460" s="3" t="str">
        <f>IFERROR(__xludf.DUMMYFUNCTION("""COMPUTED_VALUE"""),"Ханна")</f>
        <v>Ханна</v>
      </c>
      <c r="B460" s="3" t="str">
        <f>IFERROR(__xludf.DUMMYFUNCTION("""COMPUTED_VALUE"""),"Арендт")</f>
        <v>Арендт</v>
      </c>
    </row>
    <row r="461">
      <c r="A461" s="3" t="str">
        <f>IFERROR(__xludf.DUMMYFUNCTION("""COMPUTED_VALUE"""),"Виктор")</f>
        <v>Виктор</v>
      </c>
      <c r="B461" s="3" t="str">
        <f>IFERROR(__xludf.DUMMYFUNCTION("""COMPUTED_VALUE"""),"Франкл")</f>
        <v>Франкл</v>
      </c>
    </row>
    <row r="462">
      <c r="A462" s="3" t="str">
        <f>IFERROR(__xludf.DUMMYFUNCTION("""COMPUTED_VALUE"""),"Мишель")</f>
        <v>Мишель</v>
      </c>
      <c r="B462" s="3" t="str">
        <f>IFERROR(__xludf.DUMMYFUNCTION("""COMPUTED_VALUE"""),"Фуко")</f>
        <v>Фуко</v>
      </c>
    </row>
    <row r="463">
      <c r="A463" s="3" t="str">
        <f>IFERROR(__xludf.DUMMYFUNCTION("""COMPUTED_VALUE"""),"Жак ")</f>
        <v>Жак </v>
      </c>
      <c r="B463" s="3" t="str">
        <f>IFERROR(__xludf.DUMMYFUNCTION("""COMPUTED_VALUE"""),"Деррида")</f>
        <v>Деррида</v>
      </c>
    </row>
    <row r="464">
      <c r="A464" s="3" t="str">
        <f>IFERROR(__xludf.DUMMYFUNCTION("""COMPUTED_VALUE"""),"Иешуа")</f>
        <v>Иешуа</v>
      </c>
      <c r="B464" s="3" t="str">
        <f>IFERROR(__xludf.DUMMYFUNCTION("""COMPUTED_VALUE"""),"Га-Ноцри")</f>
        <v>Га-Ноцри</v>
      </c>
    </row>
    <row r="465">
      <c r="A465" s="3" t="str">
        <f>IFERROR(__xludf.DUMMYFUNCTION("""COMPUTED_VALUE"""),"Полиграф")</f>
        <v>Полиграф</v>
      </c>
      <c r="B465" s="3" t="str">
        <f>IFERROR(__xludf.DUMMYFUNCTION("""COMPUTED_VALUE"""),"Шариков")</f>
        <v>Шариков</v>
      </c>
    </row>
    <row r="466">
      <c r="A466" s="3" t="str">
        <f>IFERROR(__xludf.DUMMYFUNCTION("""COMPUTED_VALUE"""),"Марченко")</f>
        <v>Марченко</v>
      </c>
      <c r="B466" s="3" t="str">
        <f>IFERROR(__xludf.DUMMYFUNCTION("""COMPUTED_VALUE"""),"Добрикасар")</f>
        <v>Добрикасар</v>
      </c>
    </row>
    <row r="467">
      <c r="A467" s="3" t="str">
        <f>IFERROR(__xludf.DUMMYFUNCTION("""COMPUTED_VALUE"""),"Гарри ")</f>
        <v>Гарри </v>
      </c>
      <c r="B467" s="3" t="str">
        <f>IFERROR(__xludf.DUMMYFUNCTION("""COMPUTED_VALUE"""),"Пёссс")</f>
        <v>Пёссс</v>
      </c>
    </row>
    <row r="468">
      <c r="A468" s="3" t="str">
        <f>IFERROR(__xludf.DUMMYFUNCTION("""COMPUTED_VALUE"""),"Робинзон")</f>
        <v>Робинзон</v>
      </c>
      <c r="B468" s="3" t="str">
        <f>IFERROR(__xludf.DUMMYFUNCTION("""COMPUTED_VALUE"""),"Крузо")</f>
        <v>Крузо</v>
      </c>
    </row>
    <row r="469">
      <c r="A469" s="3" t="str">
        <f>IFERROR(__xludf.DUMMYFUNCTION("""COMPUTED_VALUE"""),"Рик")</f>
        <v>Рик</v>
      </c>
      <c r="B469" s="3" t="str">
        <f>IFERROR(__xludf.DUMMYFUNCTION("""COMPUTED_VALUE"""),"Санчес")</f>
        <v>Санчес</v>
      </c>
    </row>
    <row r="470">
      <c r="A470" s="3" t="str">
        <f>IFERROR(__xludf.DUMMYFUNCTION("""COMPUTED_VALUE"""),"Сергей")</f>
        <v>Сергей</v>
      </c>
      <c r="B470" s="3" t="str">
        <f>IFERROR(__xludf.DUMMYFUNCTION("""COMPUTED_VALUE"""),"Довлатов")</f>
        <v>Довлатов</v>
      </c>
    </row>
    <row r="471">
      <c r="A471" s="3" t="str">
        <f>IFERROR(__xludf.DUMMYFUNCTION("""COMPUTED_VALUE"""),"Ричард")</f>
        <v>Ричард</v>
      </c>
      <c r="B471" s="3" t="str">
        <f>IFERROR(__xludf.DUMMYFUNCTION("""COMPUTED_VALUE"""),"аааа")</f>
        <v>аааа</v>
      </c>
    </row>
    <row r="472">
      <c r="A472" s="3" t="str">
        <f>IFERROR(__xludf.DUMMYFUNCTION("""COMPUTED_VALUE"""),"Сафер ")</f>
        <v>Сафер </v>
      </c>
      <c r="B472" s="3" t="str">
        <f>IFERROR(__xludf.DUMMYFUNCTION("""COMPUTED_VALUE"""),"Клианер")</f>
        <v>Клианер</v>
      </c>
    </row>
    <row r="473">
      <c r="A473" s="3" t="str">
        <f>IFERROR(__xludf.DUMMYFUNCTION("""COMPUTED_VALUE"""),"Рэй")</f>
        <v>Рэй</v>
      </c>
      <c r="B473" s="3" t="str">
        <f>IFERROR(__xludf.DUMMYFUNCTION("""COMPUTED_VALUE"""),"Брэдбери")</f>
        <v>Брэдбери</v>
      </c>
    </row>
    <row r="474">
      <c r="A474" s="3" t="str">
        <f>IFERROR(__xludf.DUMMYFUNCTION("""COMPUTED_VALUE"""),"Джордан")</f>
        <v>Джордан</v>
      </c>
      <c r="B474" s="3" t="str">
        <f>IFERROR(__xludf.DUMMYFUNCTION("""COMPUTED_VALUE"""),"Бэлфорд")</f>
        <v>Бэлфорд</v>
      </c>
    </row>
    <row r="475">
      <c r="A475" s="3" t="str">
        <f>IFERROR(__xludf.DUMMYFUNCTION("""COMPUTED_VALUE"""),"Пьер")</f>
        <v>Пьер</v>
      </c>
      <c r="B475" s="3" t="str">
        <f>IFERROR(__xludf.DUMMYFUNCTION("""COMPUTED_VALUE"""),"Безухов")</f>
        <v>Безухов</v>
      </c>
    </row>
    <row r="476">
      <c r="A476" s="3" t="str">
        <f>IFERROR(__xludf.DUMMYFUNCTION("""COMPUTED_VALUE"""),"Гумберт")</f>
        <v>Гумберт</v>
      </c>
      <c r="B476" s="3" t="str">
        <f>IFERROR(__xludf.DUMMYFUNCTION("""COMPUTED_VALUE"""),"Гумберт")</f>
        <v>Гумберт</v>
      </c>
    </row>
    <row r="477">
      <c r="A477" s="3" t="str">
        <f>IFERROR(__xludf.DUMMYFUNCTION("""COMPUTED_VALUE"""),"Евгений")</f>
        <v>Евгений</v>
      </c>
      <c r="B477" s="3" t="str">
        <f>IFERROR(__xludf.DUMMYFUNCTION("""COMPUTED_VALUE"""),"Онегин")</f>
        <v>Онегин</v>
      </c>
    </row>
    <row r="478">
      <c r="A478" s="3" t="str">
        <f>IFERROR(__xludf.DUMMYFUNCTION("""COMPUTED_VALUE"""),"Игорь")</f>
        <v>Игорь</v>
      </c>
      <c r="B478" s="3" t="str">
        <f>IFERROR(__xludf.DUMMYFUNCTION("""COMPUTED_VALUE"""),"Гром")</f>
        <v>Гром</v>
      </c>
    </row>
    <row r="479">
      <c r="A479" s="3" t="str">
        <f>IFERROR(__xludf.DUMMYFUNCTION("""COMPUTED_VALUE"""),"Жамбыл")</f>
        <v>Жамбыл</v>
      </c>
      <c r="B479" s="3" t="str">
        <f>IFERROR(__xludf.DUMMYFUNCTION("""COMPUTED_VALUE"""),"Яшин")</f>
        <v>Яшин</v>
      </c>
    </row>
    <row r="480">
      <c r="A480" s="3" t="str">
        <f>IFERROR(__xludf.DUMMYFUNCTION("""COMPUTED_VALUE"""),"Раушан ")</f>
        <v>Раушан </v>
      </c>
      <c r="B480" s="3" t="str">
        <f>IFERROR(__xludf.DUMMYFUNCTION("""COMPUTED_VALUE"""),"Галиев")</f>
        <v>Галиев</v>
      </c>
    </row>
    <row r="481">
      <c r="A481" s="3" t="str">
        <f>IFERROR(__xludf.DUMMYFUNCTION("""COMPUTED_VALUE"""),"Кристиан ")</f>
        <v>Кристиан </v>
      </c>
      <c r="B481" s="3" t="str">
        <f>IFERROR(__xludf.DUMMYFUNCTION("""COMPUTED_VALUE"""),"Бейл")</f>
        <v>Бейл</v>
      </c>
    </row>
    <row r="482">
      <c r="A482" s="3" t="str">
        <f>IFERROR(__xludf.DUMMYFUNCTION("""COMPUTED_VALUE"""),"Эраст")</f>
        <v>Эраст</v>
      </c>
      <c r="B482" s="3" t="str">
        <f>IFERROR(__xludf.DUMMYFUNCTION("""COMPUTED_VALUE"""),"Фандорин")</f>
        <v>Фандорин</v>
      </c>
    </row>
    <row r="483">
      <c r="A483" s="3" t="str">
        <f>IFERROR(__xludf.DUMMYFUNCTION("""COMPUTED_VALUE"""),"Ниро")</f>
        <v>Ниро</v>
      </c>
      <c r="B483" s="3" t="str">
        <f>IFERROR(__xludf.DUMMYFUNCTION("""COMPUTED_VALUE"""),"Вульф")</f>
        <v>Вульф</v>
      </c>
    </row>
    <row r="484">
      <c r="A484" s="3" t="str">
        <f>IFERROR(__xludf.DUMMYFUNCTION("""COMPUTED_VALUE"""),"Миледи")</f>
        <v>Миледи</v>
      </c>
      <c r="B484" s="3" t="str">
        <f>IFERROR(__xludf.DUMMYFUNCTION("""COMPUTED_VALUE"""),"Винтер")</f>
        <v>Винтер</v>
      </c>
    </row>
    <row r="485">
      <c r="A485" s="3" t="str">
        <f>IFERROR(__xludf.DUMMYFUNCTION("""COMPUTED_VALUE"""),"Вавилен")</f>
        <v>Вавилен</v>
      </c>
      <c r="B485" s="3" t="str">
        <f>IFERROR(__xludf.DUMMYFUNCTION("""COMPUTED_VALUE"""),"Татарский")</f>
        <v>Татарский</v>
      </c>
    </row>
    <row r="486">
      <c r="A486" s="3" t="str">
        <f>IFERROR(__xludf.DUMMYFUNCTION("""COMPUTED_VALUE"""),"Петр")</f>
        <v>Петр</v>
      </c>
      <c r="B486" s="3" t="str">
        <f>IFERROR(__xludf.DUMMYFUNCTION("""COMPUTED_VALUE"""),"Пустота")</f>
        <v>Пустота</v>
      </c>
    </row>
    <row r="487">
      <c r="A487" s="3" t="str">
        <f>IFERROR(__xludf.DUMMYFUNCTION("""COMPUTED_VALUE"""),"Мальчиш-Кибальчиш")</f>
        <v>Мальчиш-Кибальчиш</v>
      </c>
      <c r="B487" s="3"/>
    </row>
    <row r="488">
      <c r="A488" s="3" t="str">
        <f>IFERROR(__xludf.DUMMYFUNCTION("""COMPUTED_VALUE"""),"Николай ")</f>
        <v>Николай </v>
      </c>
      <c r="B488" s="3" t="str">
        <f>IFERROR(__xludf.DUMMYFUNCTION("""COMPUTED_VALUE"""),"Ставрогин")</f>
        <v>Ставрогин</v>
      </c>
    </row>
    <row r="489">
      <c r="A489" s="3" t="str">
        <f>IFERROR(__xludf.DUMMYFUNCTION("""COMPUTED_VALUE"""),"Татьяна")</f>
        <v>Татьяна</v>
      </c>
      <c r="B489" s="3" t="str">
        <f>IFERROR(__xludf.DUMMYFUNCTION("""COMPUTED_VALUE"""),"Ларина")</f>
        <v>Ларина</v>
      </c>
    </row>
    <row r="490">
      <c r="A490" s="3" t="str">
        <f>IFERROR(__xludf.DUMMYFUNCTION("""COMPUTED_VALUE"""),"Владимир")</f>
        <v>Владимир</v>
      </c>
      <c r="B490" s="3" t="str">
        <f>IFERROR(__xludf.DUMMYFUNCTION("""COMPUTED_VALUE"""),"Дубровский")</f>
        <v>Дубровский</v>
      </c>
    </row>
    <row r="491">
      <c r="A491" s="3" t="str">
        <f>IFERROR(__xludf.DUMMYFUNCTION("""COMPUTED_VALUE"""),"Анна")</f>
        <v>Анна</v>
      </c>
      <c r="B491" s="3" t="str">
        <f>IFERROR(__xludf.DUMMYFUNCTION("""COMPUTED_VALUE"""),"Каренина")</f>
        <v>Каренина</v>
      </c>
    </row>
    <row r="492">
      <c r="A492" s="3" t="str">
        <f>IFERROR(__xludf.DUMMYFUNCTION("""COMPUTED_VALUE"""),"Пьер")</f>
        <v>Пьер</v>
      </c>
      <c r="B492" s="3" t="str">
        <f>IFERROR(__xludf.DUMMYFUNCTION("""COMPUTED_VALUE"""),"Безухов")</f>
        <v>Безухов</v>
      </c>
    </row>
    <row r="493">
      <c r="A493" s="3" t="str">
        <f>IFERROR(__xludf.DUMMYFUNCTION("""COMPUTED_VALUE"""),"Эркюль")</f>
        <v>Эркюль</v>
      </c>
      <c r="B493" s="3" t="str">
        <f>IFERROR(__xludf.DUMMYFUNCTION("""COMPUTED_VALUE"""),"Пуаро")</f>
        <v>Пуаро</v>
      </c>
    </row>
    <row r="494">
      <c r="A494" s="3" t="str">
        <f>IFERROR(__xludf.DUMMYFUNCTION("""COMPUTED_VALUE"""),"Шерлок")</f>
        <v>Шерлок</v>
      </c>
      <c r="B494" s="3" t="str">
        <f>IFERROR(__xludf.DUMMYFUNCTION("""COMPUTED_VALUE"""),"Холмс")</f>
        <v>Холмс</v>
      </c>
    </row>
    <row r="495">
      <c r="A495" s="3" t="str">
        <f>IFERROR(__xludf.DUMMYFUNCTION("""COMPUTED_VALUE"""),"Скарамучча")</f>
        <v>Скарамучча</v>
      </c>
      <c r="B495" s="3"/>
    </row>
    <row r="496">
      <c r="A496" s="3" t="str">
        <f>IFERROR(__xludf.DUMMYFUNCTION("""COMPUTED_VALUE"""),"Пётр")</f>
        <v>Пётр</v>
      </c>
      <c r="B496" s="3" t="str">
        <f>IFERROR(__xludf.DUMMYFUNCTION("""COMPUTED_VALUE"""),"Сковорода")</f>
        <v>Сковорода</v>
      </c>
    </row>
    <row r="497">
      <c r="A497" s="3" t="str">
        <f>IFERROR(__xludf.DUMMYFUNCTION("""COMPUTED_VALUE"""),"Ханна")</f>
        <v>Ханна</v>
      </c>
      <c r="B497" s="3" t="str">
        <f>IFERROR(__xludf.DUMMYFUNCTION("""COMPUTED_VALUE"""),"Арендт")</f>
        <v>Арендт</v>
      </c>
    </row>
    <row r="498">
      <c r="A498" s="3" t="str">
        <f>IFERROR(__xludf.DUMMYFUNCTION("""COMPUTED_VALUE"""),"Виктор")</f>
        <v>Виктор</v>
      </c>
      <c r="B498" s="3" t="str">
        <f>IFERROR(__xludf.DUMMYFUNCTION("""COMPUTED_VALUE"""),"Франкл")</f>
        <v>Франкл</v>
      </c>
    </row>
    <row r="499">
      <c r="A499" s="3" t="str">
        <f>IFERROR(__xludf.DUMMYFUNCTION("""COMPUTED_VALUE"""),"Мишель")</f>
        <v>Мишель</v>
      </c>
      <c r="B499" s="3" t="str">
        <f>IFERROR(__xludf.DUMMYFUNCTION("""COMPUTED_VALUE"""),"Фуко")</f>
        <v>Фуко</v>
      </c>
    </row>
    <row r="500">
      <c r="A500" s="3" t="str">
        <f>IFERROR(__xludf.DUMMYFUNCTION("""COMPUTED_VALUE"""),"Жак ")</f>
        <v>Жак </v>
      </c>
      <c r="B500" s="3" t="str">
        <f>IFERROR(__xludf.DUMMYFUNCTION("""COMPUTED_VALUE"""),"Деррида")</f>
        <v>Деррида</v>
      </c>
    </row>
    <row r="501">
      <c r="A501" s="3" t="str">
        <f>IFERROR(__xludf.DUMMYFUNCTION("""COMPUTED_VALUE"""),"Иешуа")</f>
        <v>Иешуа</v>
      </c>
      <c r="B501" s="3" t="str">
        <f>IFERROR(__xludf.DUMMYFUNCTION("""COMPUTED_VALUE"""),"Га-Ноцри")</f>
        <v>Га-Ноцри</v>
      </c>
    </row>
    <row r="502">
      <c r="A502" s="3" t="str">
        <f>IFERROR(__xludf.DUMMYFUNCTION("""COMPUTED_VALUE"""),"Полиграф")</f>
        <v>Полиграф</v>
      </c>
      <c r="B502" s="3" t="str">
        <f>IFERROR(__xludf.DUMMYFUNCTION("""COMPUTED_VALUE"""),"Шариков")</f>
        <v>Шариков</v>
      </c>
    </row>
    <row r="503">
      <c r="A503" s="3" t="str">
        <f>IFERROR(__xludf.DUMMYFUNCTION("""COMPUTED_VALUE"""),"Марченко")</f>
        <v>Марченко</v>
      </c>
      <c r="B503" s="3" t="str">
        <f>IFERROR(__xludf.DUMMYFUNCTION("""COMPUTED_VALUE"""),"Добрикасар")</f>
        <v>Добрикасар</v>
      </c>
    </row>
    <row r="504">
      <c r="A504" s="3" t="str">
        <f>IFERROR(__xludf.DUMMYFUNCTION("""COMPUTED_VALUE"""),"Гарри ")</f>
        <v>Гарри </v>
      </c>
      <c r="B504" s="3" t="str">
        <f>IFERROR(__xludf.DUMMYFUNCTION("""COMPUTED_VALUE"""),"Пёссс")</f>
        <v>Пёссс</v>
      </c>
    </row>
    <row r="505">
      <c r="A505" s="3" t="str">
        <f>IFERROR(__xludf.DUMMYFUNCTION("""COMPUTED_VALUE"""),"Робинзон")</f>
        <v>Робинзон</v>
      </c>
      <c r="B505" s="3" t="str">
        <f>IFERROR(__xludf.DUMMYFUNCTION("""COMPUTED_VALUE"""),"Крузо")</f>
        <v>Крузо</v>
      </c>
    </row>
    <row r="506">
      <c r="A506" s="3" t="str">
        <f>IFERROR(__xludf.DUMMYFUNCTION("""COMPUTED_VALUE"""),"Рик")</f>
        <v>Рик</v>
      </c>
      <c r="B506" s="3" t="str">
        <f>IFERROR(__xludf.DUMMYFUNCTION("""COMPUTED_VALUE"""),"Санчес")</f>
        <v>Санчес</v>
      </c>
    </row>
    <row r="507">
      <c r="A507" s="3" t="str">
        <f>IFERROR(__xludf.DUMMYFUNCTION("""COMPUTED_VALUE"""),"Сергей")</f>
        <v>Сергей</v>
      </c>
      <c r="B507" s="3" t="str">
        <f>IFERROR(__xludf.DUMMYFUNCTION("""COMPUTED_VALUE"""),"Довлатов")</f>
        <v>Довлатов</v>
      </c>
    </row>
    <row r="508">
      <c r="A508" s="3" t="str">
        <f>IFERROR(__xludf.DUMMYFUNCTION("""COMPUTED_VALUE"""),"Ричард")</f>
        <v>Ричард</v>
      </c>
      <c r="B508" s="3" t="str">
        <f>IFERROR(__xludf.DUMMYFUNCTION("""COMPUTED_VALUE"""),"аааа")</f>
        <v>аааа</v>
      </c>
    </row>
    <row r="509">
      <c r="A509" s="3" t="str">
        <f>IFERROR(__xludf.DUMMYFUNCTION("""COMPUTED_VALUE"""),"Сафер ")</f>
        <v>Сафер </v>
      </c>
      <c r="B509" s="3" t="str">
        <f>IFERROR(__xludf.DUMMYFUNCTION("""COMPUTED_VALUE"""),"Клианер")</f>
        <v>Клианер</v>
      </c>
    </row>
    <row r="510">
      <c r="A510" s="3" t="str">
        <f>IFERROR(__xludf.DUMMYFUNCTION("""COMPUTED_VALUE"""),"Рэй")</f>
        <v>Рэй</v>
      </c>
      <c r="B510" s="3" t="str">
        <f>IFERROR(__xludf.DUMMYFUNCTION("""COMPUTED_VALUE"""),"Брэдбери")</f>
        <v>Брэдбери</v>
      </c>
    </row>
    <row r="511">
      <c r="A511" s="3" t="str">
        <f>IFERROR(__xludf.DUMMYFUNCTION("""COMPUTED_VALUE"""),"Джордан")</f>
        <v>Джордан</v>
      </c>
      <c r="B511" s="3" t="str">
        <f>IFERROR(__xludf.DUMMYFUNCTION("""COMPUTED_VALUE"""),"Бэлфорд")</f>
        <v>Бэлфорд</v>
      </c>
    </row>
    <row r="512">
      <c r="A512" s="3" t="str">
        <f>IFERROR(__xludf.DUMMYFUNCTION("""COMPUTED_VALUE"""),"Пьер")</f>
        <v>Пьер</v>
      </c>
      <c r="B512" s="3" t="str">
        <f>IFERROR(__xludf.DUMMYFUNCTION("""COMPUTED_VALUE"""),"Безухов")</f>
        <v>Безухов</v>
      </c>
    </row>
    <row r="513">
      <c r="A513" s="3" t="str">
        <f>IFERROR(__xludf.DUMMYFUNCTION("""COMPUTED_VALUE"""),"Гумберт")</f>
        <v>Гумберт</v>
      </c>
      <c r="B513" s="3" t="str">
        <f>IFERROR(__xludf.DUMMYFUNCTION("""COMPUTED_VALUE"""),"Гумберт")</f>
        <v>Гумберт</v>
      </c>
    </row>
    <row r="514">
      <c r="A514" s="3" t="str">
        <f>IFERROR(__xludf.DUMMYFUNCTION("""COMPUTED_VALUE"""),"Евгений")</f>
        <v>Евгений</v>
      </c>
      <c r="B514" s="3" t="str">
        <f>IFERROR(__xludf.DUMMYFUNCTION("""COMPUTED_VALUE"""),"Онегин")</f>
        <v>Онегин</v>
      </c>
    </row>
    <row r="515">
      <c r="A515" s="3" t="str">
        <f>IFERROR(__xludf.DUMMYFUNCTION("""COMPUTED_VALUE"""),"Игорь")</f>
        <v>Игорь</v>
      </c>
      <c r="B515" s="3" t="str">
        <f>IFERROR(__xludf.DUMMYFUNCTION("""COMPUTED_VALUE"""),"Гром")</f>
        <v>Гром</v>
      </c>
    </row>
    <row r="516">
      <c r="A516" s="3" t="str">
        <f>IFERROR(__xludf.DUMMYFUNCTION("""COMPUTED_VALUE"""),"Жамбыл")</f>
        <v>Жамбыл</v>
      </c>
      <c r="B516" s="3" t="str">
        <f>IFERROR(__xludf.DUMMYFUNCTION("""COMPUTED_VALUE"""),"Яшин")</f>
        <v>Яшин</v>
      </c>
    </row>
    <row r="517">
      <c r="A517" s="3" t="str">
        <f>IFERROR(__xludf.DUMMYFUNCTION("""COMPUTED_VALUE"""),"Раушан ")</f>
        <v>Раушан </v>
      </c>
      <c r="B517" s="3" t="str">
        <f>IFERROR(__xludf.DUMMYFUNCTION("""COMPUTED_VALUE"""),"Галиев")</f>
        <v>Галиев</v>
      </c>
    </row>
    <row r="518">
      <c r="A518" s="3" t="str">
        <f>IFERROR(__xludf.DUMMYFUNCTION("""COMPUTED_VALUE"""),"Кристиан ")</f>
        <v>Кристиан </v>
      </c>
      <c r="B518" s="3" t="str">
        <f>IFERROR(__xludf.DUMMYFUNCTION("""COMPUTED_VALUE"""),"Бейл")</f>
        <v>Бейл</v>
      </c>
    </row>
    <row r="519">
      <c r="A519" s="3" t="str">
        <f>IFERROR(__xludf.DUMMYFUNCTION("""COMPUTED_VALUE"""),"Эраст")</f>
        <v>Эраст</v>
      </c>
      <c r="B519" s="3" t="str">
        <f>IFERROR(__xludf.DUMMYFUNCTION("""COMPUTED_VALUE"""),"Фандорин")</f>
        <v>Фандорин</v>
      </c>
    </row>
    <row r="520">
      <c r="A520" s="3" t="str">
        <f>IFERROR(__xludf.DUMMYFUNCTION("""COMPUTED_VALUE"""),"Ниро")</f>
        <v>Ниро</v>
      </c>
      <c r="B520" s="3" t="str">
        <f>IFERROR(__xludf.DUMMYFUNCTION("""COMPUTED_VALUE"""),"Вульф")</f>
        <v>Вульф</v>
      </c>
    </row>
    <row r="521">
      <c r="A521" s="3" t="str">
        <f>IFERROR(__xludf.DUMMYFUNCTION("""COMPUTED_VALUE"""),"Миледи")</f>
        <v>Миледи</v>
      </c>
      <c r="B521" s="3" t="str">
        <f>IFERROR(__xludf.DUMMYFUNCTION("""COMPUTED_VALUE"""),"Винтер")</f>
        <v>Винтер</v>
      </c>
    </row>
    <row r="522">
      <c r="A522" s="3" t="str">
        <f>IFERROR(__xludf.DUMMYFUNCTION("""COMPUTED_VALUE"""),"Иван")</f>
        <v>Иван</v>
      </c>
      <c r="B522" s="3" t="str">
        <f>IFERROR(__xludf.DUMMYFUNCTION("""COMPUTED_VALUE"""),"Гирин")</f>
        <v>Гирин</v>
      </c>
    </row>
    <row r="523">
      <c r="A523" s="3" t="str">
        <f>IFERROR(__xludf.DUMMYFUNCTION("""COMPUTED_VALUE"""),"Дэрроу")</f>
        <v>Дэрроу</v>
      </c>
      <c r="B523" s="3" t="str">
        <f>IFERROR(__xludf.DUMMYFUNCTION("""COMPUTED_VALUE"""),"Андромедус")</f>
        <v>Андромедус</v>
      </c>
    </row>
    <row r="524">
      <c r="A524" s="3" t="str">
        <f>IFERROR(__xludf.DUMMYFUNCTION("""COMPUTED_VALUE"""),"Чебурашка2")</f>
        <v>Чебурашка2</v>
      </c>
      <c r="B524" s="3" t="str">
        <f>IFERROR(__xludf.DUMMYFUNCTION("""COMPUTED_VALUE"""),"тест")</f>
        <v>тест</v>
      </c>
    </row>
    <row r="525">
      <c r="A525" s="3" t="str">
        <f>IFERROR(__xludf.DUMMYFUNCTION("""COMPUTED_VALUE"""),"Андрей")</f>
        <v>Андрей</v>
      </c>
      <c r="B525" s="3" t="str">
        <f>IFERROR(__xludf.DUMMYFUNCTION("""COMPUTED_VALUE"""),"Платонов")</f>
        <v>Платонов</v>
      </c>
    </row>
    <row r="526">
      <c r="A526" s="3" t="str">
        <f>IFERROR(__xludf.DUMMYFUNCTION("""COMPUTED_VALUE"""),"Граф")</f>
        <v>Граф</v>
      </c>
      <c r="B526" s="3" t="str">
        <f>IFERROR(__xludf.DUMMYFUNCTION("""COMPUTED_VALUE"""),"Орловский")</f>
        <v>Орловский</v>
      </c>
    </row>
    <row r="527">
      <c r="A527" s="3" t="str">
        <f>IFERROR(__xludf.DUMMYFUNCTION("""COMPUTED_VALUE"""),"Джейн")</f>
        <v>Джейн</v>
      </c>
      <c r="B527" s="3" t="str">
        <f>IFERROR(__xludf.DUMMYFUNCTION("""COMPUTED_VALUE"""),"Эйр")</f>
        <v>Эйр</v>
      </c>
    </row>
    <row r="528">
      <c r="A528" s="3" t="str">
        <f>IFERROR(__xludf.DUMMYFUNCTION("""COMPUTED_VALUE"""),"Корбен")</f>
        <v>Корбен</v>
      </c>
      <c r="B528" s="3" t="str">
        <f>IFERROR(__xludf.DUMMYFUNCTION("""COMPUTED_VALUE"""),"Даллас")</f>
        <v>Даллас</v>
      </c>
    </row>
    <row r="529">
      <c r="A529" s="3" t="str">
        <f>IFERROR(__xludf.DUMMYFUNCTION("""COMPUTED_VALUE"""),"Роберт")</f>
        <v>Роберт</v>
      </c>
      <c r="B529" s="3" t="str">
        <f>IFERROR(__xludf.DUMMYFUNCTION("""COMPUTED_VALUE"""),"Локамп")</f>
        <v>Локамп</v>
      </c>
    </row>
    <row r="530">
      <c r="A530" s="3" t="str">
        <f>IFERROR(__xludf.DUMMYFUNCTION("""COMPUTED_VALUE"""),"Мел")</f>
        <v>Мел</v>
      </c>
      <c r="B530" s="3" t="str">
        <f>IFERROR(__xludf.DUMMYFUNCTION("""COMPUTED_VALUE"""),"Бейкерсфелд")</f>
        <v>Бейкерсфелд</v>
      </c>
    </row>
    <row r="531">
      <c r="A531" s="3" t="str">
        <f>IFERROR(__xludf.DUMMYFUNCTION("""COMPUTED_VALUE"""),"Гарри ")</f>
        <v>Гарри </v>
      </c>
      <c r="B531" s="3" t="str">
        <f>IFERROR(__xludf.DUMMYFUNCTION("""COMPUTED_VALUE"""),"Поттер")</f>
        <v>Поттер</v>
      </c>
    </row>
    <row r="532">
      <c r="A532" s="3" t="str">
        <f>IFERROR(__xludf.DUMMYFUNCTION("""COMPUTED_VALUE"""),"Доктор")</f>
        <v>Доктор</v>
      </c>
      <c r="B532" s="3" t="str">
        <f>IFERROR(__xludf.DUMMYFUNCTION("""COMPUTED_VALUE"""),"Уотсон")</f>
        <v>Уотсон</v>
      </c>
    </row>
    <row r="533">
      <c r="A533" s="3" t="str">
        <f>IFERROR(__xludf.DUMMYFUNCTION("""COMPUTED_VALUE"""),"алексей ")</f>
        <v>алексей </v>
      </c>
      <c r="B533" s="3" t="str">
        <f>IFERROR(__xludf.DUMMYFUNCTION("""COMPUTED_VALUE"""),"Смолин")</f>
        <v>Смолин</v>
      </c>
    </row>
    <row r="534">
      <c r="A534" s="3" t="str">
        <f>IFERROR(__xludf.DUMMYFUNCTION("""COMPUTED_VALUE"""),"Прохор ")</f>
        <v>Прохор </v>
      </c>
      <c r="B534" s="3" t="str">
        <f>IFERROR(__xludf.DUMMYFUNCTION("""COMPUTED_VALUE"""),"Громов")</f>
        <v>Громов</v>
      </c>
    </row>
    <row r="535">
      <c r="A535" s="3" t="str">
        <f>IFERROR(__xludf.DUMMYFUNCTION("""COMPUTED_VALUE"""),"Том")</f>
        <v>Том</v>
      </c>
      <c r="B535" s="3" t="str">
        <f>IFERROR(__xludf.DUMMYFUNCTION("""COMPUTED_VALUE"""),"Сойер")</f>
        <v>Сойер</v>
      </c>
    </row>
    <row r="536">
      <c r="A536" s="3" t="str">
        <f>IFERROR(__xludf.DUMMYFUNCTION("""COMPUTED_VALUE"""),"Чарли")</f>
        <v>Чарли</v>
      </c>
      <c r="B536" s="3" t="str">
        <f>IFERROR(__xludf.DUMMYFUNCTION("""COMPUTED_VALUE"""),"Гордон")</f>
        <v>Гордон</v>
      </c>
    </row>
    <row r="537">
      <c r="A537" s="3" t="str">
        <f>IFERROR(__xludf.DUMMYFUNCTION("""COMPUTED_VALUE"""),"Фродо")</f>
        <v>Фродо</v>
      </c>
      <c r="B537" s="3" t="str">
        <f>IFERROR(__xludf.DUMMYFUNCTION("""COMPUTED_VALUE"""),"Бэггинс")</f>
        <v>Бэггинс</v>
      </c>
    </row>
    <row r="538">
      <c r="A538" s="3" t="str">
        <f>IFERROR(__xludf.DUMMYFUNCTION("""COMPUTED_VALUE"""),"Мартин")</f>
        <v>Мартин</v>
      </c>
      <c r="B538" s="3" t="str">
        <f>IFERROR(__xludf.DUMMYFUNCTION("""COMPUTED_VALUE"""),"Иден")</f>
        <v>Иден</v>
      </c>
    </row>
    <row r="539">
      <c r="A539" s="3" t="str">
        <f>IFERROR(__xludf.DUMMYFUNCTION("""COMPUTED_VALUE"""),"Гекельберри")</f>
        <v>Гекельберри</v>
      </c>
      <c r="B539" s="3" t="str">
        <f>IFERROR(__xludf.DUMMYFUNCTION("""COMPUTED_VALUE"""),"Фин")</f>
        <v>Фин</v>
      </c>
    </row>
    <row r="540">
      <c r="A540" s="3" t="str">
        <f>IFERROR(__xludf.DUMMYFUNCTION("""COMPUTED_VALUE"""),"Гарри")</f>
        <v>Гарри</v>
      </c>
      <c r="B540" s="3" t="str">
        <f>IFERROR(__xludf.DUMMYFUNCTION("""COMPUTED_VALUE"""),"Поттер")</f>
        <v>Поттер</v>
      </c>
    </row>
    <row r="541">
      <c r="A541" s="3" t="str">
        <f>IFERROR(__xludf.DUMMYFUNCTION("""COMPUTED_VALUE"""),"Гилберт")</f>
        <v>Гилберт</v>
      </c>
      <c r="B541" s="3" t="str">
        <f>IFERROR(__xludf.DUMMYFUNCTION("""COMPUTED_VALUE"""),"Грейп")</f>
        <v>Грейп</v>
      </c>
    </row>
    <row r="542">
      <c r="A542" s="3" t="str">
        <f>IFERROR(__xludf.DUMMYFUNCTION("""COMPUTED_VALUE"""),"Форрест")</f>
        <v>Форрест</v>
      </c>
      <c r="B542" s="3" t="str">
        <f>IFERROR(__xludf.DUMMYFUNCTION("""COMPUTED_VALUE"""),"Гамп")</f>
        <v>Гамп</v>
      </c>
    </row>
    <row r="543">
      <c r="A543" s="3" t="str">
        <f>IFERROR(__xludf.DUMMYFUNCTION("""COMPUTED_VALUE"""),"Мартиша ")</f>
        <v>Мартиша </v>
      </c>
      <c r="B543" s="3" t="str">
        <f>IFERROR(__xludf.DUMMYFUNCTION("""COMPUTED_VALUE"""),"Адамс")</f>
        <v>Адамс</v>
      </c>
    </row>
    <row r="544">
      <c r="A544" s="3" t="str">
        <f>IFERROR(__xludf.DUMMYFUNCTION("""COMPUTED_VALUE"""),"Иван")</f>
        <v>Иван</v>
      </c>
      <c r="B544" s="3" t="str">
        <f>IFERROR(__xludf.DUMMYFUNCTION("""COMPUTED_VALUE"""),"Петров")</f>
        <v>Петров</v>
      </c>
    </row>
    <row r="545">
      <c r="A545" s="3" t="str">
        <f>IFERROR(__xludf.DUMMYFUNCTION("""COMPUTED_VALUE"""),"Аннушка")</f>
        <v>Аннушка</v>
      </c>
      <c r="B545" s="3" t="str">
        <f>IFERROR(__xludf.DUMMYFUNCTION("""COMPUTED_VALUE"""),"Цимме")</f>
        <v>Цимме</v>
      </c>
    </row>
    <row r="546">
      <c r="A546" s="3" t="str">
        <f>IFERROR(__xludf.DUMMYFUNCTION("""COMPUTED_VALUE"""),"Кот")</f>
        <v>Кот</v>
      </c>
      <c r="B546" s="3" t="str">
        <f>IFERROR(__xludf.DUMMYFUNCTION("""COMPUTED_VALUE"""),"Епифан")</f>
        <v>Епифан</v>
      </c>
    </row>
    <row r="547">
      <c r="A547" s="3" t="str">
        <f>IFERROR(__xludf.DUMMYFUNCTION("""COMPUTED_VALUE"""),"Родион ")</f>
        <v>Родион </v>
      </c>
      <c r="B547" s="3" t="str">
        <f>IFERROR(__xludf.DUMMYFUNCTION("""COMPUTED_VALUE"""),"Раскольников")</f>
        <v>Раскольников</v>
      </c>
    </row>
    <row r="548">
      <c r="A548" s="3" t="str">
        <f>IFERROR(__xludf.DUMMYFUNCTION("""COMPUTED_VALUE"""),"Евгений")</f>
        <v>Евгений</v>
      </c>
      <c r="B548" s="3" t="str">
        <f>IFERROR(__xludf.DUMMYFUNCTION("""COMPUTED_VALUE"""),"Онегин")</f>
        <v>Онегин</v>
      </c>
    </row>
    <row r="549">
      <c r="A549" s="3" t="str">
        <f>IFERROR(__xludf.DUMMYFUNCTION("""COMPUTED_VALUE"""),"Доктор")</f>
        <v>Доктор</v>
      </c>
      <c r="B549" s="3" t="str">
        <f>IFERROR(__xludf.DUMMYFUNCTION("""COMPUTED_VALUE"""),"Айболит")</f>
        <v>Айболит</v>
      </c>
    </row>
    <row r="550">
      <c r="A550" s="3" t="str">
        <f>IFERROR(__xludf.DUMMYFUNCTION("""COMPUTED_VALUE"""),"Иван")</f>
        <v>Иван</v>
      </c>
      <c r="B550" s="3" t="str">
        <f>IFERROR(__xludf.DUMMYFUNCTION("""COMPUTED_VALUE"""),"Дурак")</f>
        <v>Дурак</v>
      </c>
    </row>
    <row r="551">
      <c r="A551" s="3" t="str">
        <f>IFERROR(__xludf.DUMMYFUNCTION("""COMPUTED_VALUE"""),"Николас")</f>
        <v>Николас</v>
      </c>
      <c r="B551" s="3" t="str">
        <f>IFERROR(__xludf.DUMMYFUNCTION("""COMPUTED_VALUE"""),"Уайлд")</f>
        <v>Уайлд</v>
      </c>
    </row>
    <row r="552">
      <c r="A552" s="3" t="str">
        <f>IFERROR(__xludf.DUMMYFUNCTION("""COMPUTED_VALUE"""),"Кот")</f>
        <v>Кот</v>
      </c>
      <c r="B552" s="3" t="str">
        <f>IFERROR(__xludf.DUMMYFUNCTION("""COMPUTED_VALUE"""),"Бегемот")</f>
        <v>Бегемот</v>
      </c>
    </row>
    <row r="553">
      <c r="A553" s="3" t="str">
        <f>IFERROR(__xludf.DUMMYFUNCTION("""COMPUTED_VALUE"""),"Элизабет")</f>
        <v>Элизабет</v>
      </c>
      <c r="B553" s="3" t="str">
        <f>IFERROR(__xludf.DUMMYFUNCTION("""COMPUTED_VALUE"""),"Беннет")</f>
        <v>Беннет</v>
      </c>
    </row>
    <row r="554">
      <c r="A554" s="3" t="str">
        <f>IFERROR(__xludf.DUMMYFUNCTION("""COMPUTED_VALUE"""),"Кузьма")</f>
        <v>Кузьма</v>
      </c>
      <c r="B554" s="3" t="str">
        <f>IFERROR(__xludf.DUMMYFUNCTION("""COMPUTED_VALUE"""),"Прутков")</f>
        <v>Прутков</v>
      </c>
    </row>
    <row r="555">
      <c r="A555" s="3" t="str">
        <f>IFERROR(__xludf.DUMMYFUNCTION("""COMPUTED_VALUE"""),"Евгений")</f>
        <v>Евгений</v>
      </c>
      <c r="B555" s="3" t="str">
        <f>IFERROR(__xludf.DUMMYFUNCTION("""COMPUTED_VALUE"""),"Онегин")</f>
        <v>Онегин</v>
      </c>
    </row>
    <row r="556">
      <c r="A556" s="3" t="str">
        <f>IFERROR(__xludf.DUMMYFUNCTION("""COMPUTED_VALUE"""),"Федька")</f>
        <v>Федька</v>
      </c>
      <c r="B556" s="3" t="str">
        <f>IFERROR(__xludf.DUMMYFUNCTION("""COMPUTED_VALUE"""),"Ганутдинов")</f>
        <v>Ганутдинов</v>
      </c>
    </row>
    <row r="557">
      <c r="A557" s="3" t="str">
        <f>IFERROR(__xludf.DUMMYFUNCTION("""COMPUTED_VALUE"""),"Родион ")</f>
        <v>Родион </v>
      </c>
      <c r="B557" s="3" t="str">
        <f>IFERROR(__xludf.DUMMYFUNCTION("""COMPUTED_VALUE"""),"Раскольников")</f>
        <v>Раскольников</v>
      </c>
    </row>
    <row r="558">
      <c r="A558" s="3" t="str">
        <f>IFERROR(__xludf.DUMMYFUNCTION("""COMPUTED_VALUE"""),"Григорий")</f>
        <v>Григорий</v>
      </c>
      <c r="B558" s="3" t="str">
        <f>IFERROR(__xludf.DUMMYFUNCTION("""COMPUTED_VALUE"""),"Печорин")</f>
        <v>Печорин</v>
      </c>
    </row>
    <row r="559">
      <c r="A559" s="3" t="str">
        <f>IFERROR(__xludf.DUMMYFUNCTION("""COMPUTED_VALUE"""),"Владимир")</f>
        <v>Владимир</v>
      </c>
      <c r="B559" s="3" t="str">
        <f>IFERROR(__xludf.DUMMYFUNCTION("""COMPUTED_VALUE"""),"Ленский")</f>
        <v>Ленский</v>
      </c>
    </row>
    <row r="560">
      <c r="A560" s="3" t="str">
        <f>IFERROR(__xludf.DUMMYFUNCTION("""COMPUTED_VALUE"""),"Инэс ")</f>
        <v>Инэс </v>
      </c>
      <c r="B560" s="3" t="str">
        <f>IFERROR(__xludf.DUMMYFUNCTION("""COMPUTED_VALUE"""),"Шово")</f>
        <v>Шово</v>
      </c>
    </row>
    <row r="561">
      <c r="A561" s="3" t="str">
        <f>IFERROR(__xludf.DUMMYFUNCTION("""COMPUTED_VALUE"""),"Джон")</f>
        <v>Джон</v>
      </c>
      <c r="B561" s="3" t="str">
        <f>IFERROR(__xludf.DUMMYFUNCTION("""COMPUTED_VALUE"""),"Джонс")</f>
        <v>Джонс</v>
      </c>
    </row>
    <row r="562">
      <c r="A562" s="3" t="str">
        <f>IFERROR(__xludf.DUMMYFUNCTION("""COMPUTED_VALUE"""),"Эраст")</f>
        <v>Эраст</v>
      </c>
      <c r="B562" s="3" t="str">
        <f>IFERROR(__xludf.DUMMYFUNCTION("""COMPUTED_VALUE"""),"Фандорин")</f>
        <v>Фандорин</v>
      </c>
    </row>
    <row r="563">
      <c r="A563" s="3" t="str">
        <f>IFERROR(__xludf.DUMMYFUNCTION("""COMPUTED_VALUE"""),"Крокодил")</f>
        <v>Крокодил</v>
      </c>
      <c r="B563" s="3" t="str">
        <f>IFERROR(__xludf.DUMMYFUNCTION("""COMPUTED_VALUE"""),"Гена")</f>
        <v>Гена</v>
      </c>
    </row>
    <row r="564">
      <c r="A564" s="3" t="str">
        <f>IFERROR(__xludf.DUMMYFUNCTION("""COMPUTED_VALUE"""),"Евгений")</f>
        <v>Евгений</v>
      </c>
      <c r="B564" s="3" t="str">
        <f>IFERROR(__xludf.DUMMYFUNCTION("""COMPUTED_VALUE"""),"Онегин")</f>
        <v>Онегин</v>
      </c>
    </row>
    <row r="565">
      <c r="A565" s="3" t="str">
        <f>IFERROR(__xludf.DUMMYFUNCTION("""COMPUTED_VALUE"""),"Эми")</f>
        <v>Эми</v>
      </c>
      <c r="B565" s="3" t="str">
        <f>IFERROR(__xludf.DUMMYFUNCTION("""COMPUTED_VALUE"""),"Марч")</f>
        <v>Марч</v>
      </c>
    </row>
    <row r="566">
      <c r="A566" s="3" t="str">
        <f>IFERROR(__xludf.DUMMYFUNCTION("""COMPUTED_VALUE"""),"Камилла")</f>
        <v>Камилла</v>
      </c>
      <c r="B566" s="3" t="str">
        <f>IFERROR(__xludf.DUMMYFUNCTION("""COMPUTED_VALUE"""),"Маколей")</f>
        <v>Маколей</v>
      </c>
    </row>
    <row r="567">
      <c r="A567" s="3" t="str">
        <f>IFERROR(__xludf.DUMMYFUNCTION("""COMPUTED_VALUE"""),"Северус")</f>
        <v>Северус</v>
      </c>
      <c r="B567" s="3" t="str">
        <f>IFERROR(__xludf.DUMMYFUNCTION("""COMPUTED_VALUE"""),"Снейп")</f>
        <v>Снейп</v>
      </c>
    </row>
    <row r="568">
      <c r="A568" s="3" t="str">
        <f>IFERROR(__xludf.DUMMYFUNCTION("""COMPUTED_VALUE"""),"Мурад")</f>
        <v>Мурад</v>
      </c>
      <c r="B568" s="3" t="str">
        <f>IFERROR(__xludf.DUMMYFUNCTION("""COMPUTED_VALUE"""),"шерсть")</f>
        <v>шерсть</v>
      </c>
    </row>
    <row r="569">
      <c r="A569" s="3" t="str">
        <f>IFERROR(__xludf.DUMMYFUNCTION("""COMPUTED_VALUE"""),"Эркюль")</f>
        <v>Эркюль</v>
      </c>
      <c r="B569" s="3" t="str">
        <f>IFERROR(__xludf.DUMMYFUNCTION("""COMPUTED_VALUE"""),"Пуаро")</f>
        <v>Пуаро</v>
      </c>
    </row>
    <row r="570">
      <c r="A570" s="3" t="str">
        <f>IFERROR(__xludf.DUMMYFUNCTION("""COMPUTED_VALUE"""),"Билли")</f>
        <v>Билли</v>
      </c>
      <c r="B570" s="3" t="str">
        <f>IFERROR(__xludf.DUMMYFUNCTION("""COMPUTED_VALUE"""),"Миллиган")</f>
        <v>Миллиган</v>
      </c>
    </row>
    <row r="571">
      <c r="A571" s="3" t="str">
        <f>IFERROR(__xludf.DUMMYFUNCTION("""COMPUTED_VALUE"""),"Джей")</f>
        <v>Джей</v>
      </c>
      <c r="B571" s="3" t="str">
        <f>IFERROR(__xludf.DUMMYFUNCTION("""COMPUTED_VALUE"""),"Гэтсби")</f>
        <v>Гэтсби</v>
      </c>
    </row>
    <row r="572">
      <c r="A572" s="3" t="str">
        <f>IFERROR(__xludf.DUMMYFUNCTION("""COMPUTED_VALUE"""),"Альбус")</f>
        <v>Альбус</v>
      </c>
      <c r="B572" s="3" t="str">
        <f>IFERROR(__xludf.DUMMYFUNCTION("""COMPUTED_VALUE"""),"Дамблдор")</f>
        <v>Дамблдор</v>
      </c>
    </row>
    <row r="573">
      <c r="A573" s="3" t="str">
        <f>IFERROR(__xludf.DUMMYFUNCTION("""COMPUTED_VALUE"""),"Родион ")</f>
        <v>Родион </v>
      </c>
      <c r="B573" s="3" t="str">
        <f>IFERROR(__xludf.DUMMYFUNCTION("""COMPUTED_VALUE"""),"Раскольников")</f>
        <v>Раскольников</v>
      </c>
    </row>
    <row r="574">
      <c r="A574" s="3" t="str">
        <f>IFERROR(__xludf.DUMMYFUNCTION("""COMPUTED_VALUE"""),"Чарли")</f>
        <v>Чарли</v>
      </c>
      <c r="B574" s="3" t="str">
        <f>IFERROR(__xludf.DUMMYFUNCTION("""COMPUTED_VALUE"""),"Гордон")</f>
        <v>Гордон</v>
      </c>
    </row>
    <row r="575">
      <c r="A575" s="3" t="str">
        <f>IFERROR(__xludf.DUMMYFUNCTION("""COMPUTED_VALUE"""),"Чарли")</f>
        <v>Чарли</v>
      </c>
      <c r="B575" s="3" t="str">
        <f>IFERROR(__xludf.DUMMYFUNCTION("""COMPUTED_VALUE"""),"Чаплин")</f>
        <v>Чаплин</v>
      </c>
    </row>
    <row r="576">
      <c r="A576" s="3" t="str">
        <f>IFERROR(__xludf.DUMMYFUNCTION("""COMPUTED_VALUE"""),"Дональд")</f>
        <v>Дональд</v>
      </c>
      <c r="B576" s="3" t="str">
        <f>IFERROR(__xludf.DUMMYFUNCTION("""COMPUTED_VALUE"""),"Дак")</f>
        <v>Дак</v>
      </c>
    </row>
    <row r="577">
      <c r="A577" s="3" t="str">
        <f>IFERROR(__xludf.DUMMYFUNCTION("""COMPUTED_VALUE"""),"Роман")</f>
        <v>Роман</v>
      </c>
      <c r="B577" s="3" t="str">
        <f>IFERROR(__xludf.DUMMYFUNCTION("""COMPUTED_VALUE"""),"Старик")</f>
        <v>Старик</v>
      </c>
    </row>
    <row r="578">
      <c r="A578" s="3" t="str">
        <f>IFERROR(__xludf.DUMMYFUNCTION("""COMPUTED_VALUE"""),"Андрей")</f>
        <v>Андрей</v>
      </c>
      <c r="B578" s="3" t="str">
        <f>IFERROR(__xludf.DUMMYFUNCTION("""COMPUTED_VALUE"""),"Балконский")</f>
        <v>Балконский</v>
      </c>
    </row>
    <row r="579">
      <c r="A579" s="3" t="str">
        <f>IFERROR(__xludf.DUMMYFUNCTION("""COMPUTED_VALUE"""),"Виктор")</f>
        <v>Виктор</v>
      </c>
      <c r="B579" s="3" t="str">
        <f>IFERROR(__xludf.DUMMYFUNCTION("""COMPUTED_VALUE"""),"Цой")</f>
        <v>Цой</v>
      </c>
    </row>
    <row r="580">
      <c r="A580" s="3" t="str">
        <f>IFERROR(__xludf.DUMMYFUNCTION("""COMPUTED_VALUE"""),"Уго")</f>
        <v>Уго</v>
      </c>
      <c r="B580" s="3" t="str">
        <f>IFERROR(__xludf.DUMMYFUNCTION("""COMPUTED_VALUE"""),"Чавес")</f>
        <v>Чавес</v>
      </c>
    </row>
    <row r="581">
      <c r="A581" s="3" t="str">
        <f>IFERROR(__xludf.DUMMYFUNCTION("""COMPUTED_VALUE"""),"Наруто")</f>
        <v>Наруто</v>
      </c>
      <c r="B581" s="3" t="str">
        <f>IFERROR(__xludf.DUMMYFUNCTION("""COMPUTED_VALUE"""),"Узумаки")</f>
        <v>Узумаки</v>
      </c>
    </row>
    <row r="582">
      <c r="A582" s="3" t="str">
        <f>IFERROR(__xludf.DUMMYFUNCTION("""COMPUTED_VALUE"""),"Гарри")</f>
        <v>Гарри</v>
      </c>
      <c r="B582" s="3" t="str">
        <f>IFERROR(__xludf.DUMMYFUNCTION("""COMPUTED_VALUE"""),"Поттер")</f>
        <v>Поттер</v>
      </c>
    </row>
    <row r="583">
      <c r="A583" s="3" t="str">
        <f>IFERROR(__xludf.DUMMYFUNCTION("""COMPUTED_VALUE"""),"Энтони")</f>
        <v>Энтони</v>
      </c>
      <c r="B583" s="3" t="str">
        <f>IFERROR(__xludf.DUMMYFUNCTION("""COMPUTED_VALUE"""),"Бриджертон")</f>
        <v>Бриджертон</v>
      </c>
    </row>
    <row r="584">
      <c r="A584" s="3" t="str">
        <f>IFERROR(__xludf.DUMMYFUNCTION("""COMPUTED_VALUE"""),"Шерлок")</f>
        <v>Шерлок</v>
      </c>
      <c r="B584" s="3" t="str">
        <f>IFERROR(__xludf.DUMMYFUNCTION("""COMPUTED_VALUE"""),"Холмс")</f>
        <v>Холмс</v>
      </c>
    </row>
    <row r="585">
      <c r="A585" s="3" t="str">
        <f>IFERROR(__xludf.DUMMYFUNCTION("""COMPUTED_VALUE"""),"Бритни")</f>
        <v>Бритни</v>
      </c>
      <c r="B585" s="3" t="str">
        <f>IFERROR(__xludf.DUMMYFUNCTION("""COMPUTED_VALUE"""),"Джонс")</f>
        <v>Джонс</v>
      </c>
    </row>
    <row r="586">
      <c r="A586" s="3" t="str">
        <f>IFERROR(__xludf.DUMMYFUNCTION("""COMPUTED_VALUE"""),"Грегор")</f>
        <v>Грегор</v>
      </c>
      <c r="B586" s="3" t="str">
        <f>IFERROR(__xludf.DUMMYFUNCTION("""COMPUTED_VALUE"""),"Замза")</f>
        <v>Замза</v>
      </c>
    </row>
    <row r="587">
      <c r="A587" s="3" t="str">
        <f>IFERROR(__xludf.DUMMYFUNCTION("""COMPUTED_VALUE"""),"Роберт")</f>
        <v>Роберт</v>
      </c>
      <c r="B587" s="3" t="str">
        <f>IFERROR(__xludf.DUMMYFUNCTION("""COMPUTED_VALUE"""),"Лэнгдон")</f>
        <v>Лэнгдон</v>
      </c>
    </row>
    <row r="588">
      <c r="A588" s="3" t="str">
        <f>IFERROR(__xludf.DUMMYFUNCTION("""COMPUTED_VALUE"""),"Дориан")</f>
        <v>Дориан</v>
      </c>
      <c r="B588" s="3" t="str">
        <f>IFERROR(__xludf.DUMMYFUNCTION("""COMPUTED_VALUE"""),"Грей")</f>
        <v>Грей</v>
      </c>
    </row>
    <row r="589">
      <c r="A589" s="3" t="str">
        <f>IFERROR(__xludf.DUMMYFUNCTION("""COMPUTED_VALUE"""),"Сейлор")</f>
        <v>Сейлор</v>
      </c>
      <c r="B589" s="3" t="str">
        <f>IFERROR(__xludf.DUMMYFUNCTION("""COMPUTED_VALUE"""),"Мун")</f>
        <v>Мун</v>
      </c>
    </row>
    <row r="590">
      <c r="A590" s="3" t="str">
        <f>IFERROR(__xludf.DUMMYFUNCTION("""COMPUTED_VALUE"""),"Наруто")</f>
        <v>Наруто</v>
      </c>
      <c r="B590" s="3" t="str">
        <f>IFERROR(__xludf.DUMMYFUNCTION("""COMPUTED_VALUE"""),"Узумаки")</f>
        <v>Узумаки</v>
      </c>
    </row>
    <row r="591">
      <c r="A591" s="3" t="str">
        <f>IFERROR(__xludf.DUMMYFUNCTION("""COMPUTED_VALUE"""),"Соня ")</f>
        <v>Соня </v>
      </c>
      <c r="B591" s="3" t="str">
        <f>IFERROR(__xludf.DUMMYFUNCTION("""COMPUTED_VALUE"""),"Мармеладова")</f>
        <v>Мармеладова</v>
      </c>
    </row>
    <row r="592">
      <c r="A592" s="3" t="str">
        <f>IFERROR(__xludf.DUMMYFUNCTION("""COMPUTED_VALUE"""),"Мишель")</f>
        <v>Мишель</v>
      </c>
      <c r="B592" s="3" t="str">
        <f>IFERROR(__xludf.DUMMYFUNCTION("""COMPUTED_VALUE"""),"Пенсон")</f>
        <v>Пенсон</v>
      </c>
    </row>
    <row r="593">
      <c r="A593" s="3" t="str">
        <f>IFERROR(__xludf.DUMMYFUNCTION("""COMPUTED_VALUE"""),"Джек")</f>
        <v>Джек</v>
      </c>
      <c r="B593" s="3" t="str">
        <f>IFERROR(__xludf.DUMMYFUNCTION("""COMPUTED_VALUE"""),"Рассел")</f>
        <v>Рассел</v>
      </c>
    </row>
    <row r="594">
      <c r="A594" s="3" t="str">
        <f>IFERROR(__xludf.DUMMYFUNCTION("""COMPUTED_VALUE"""),"Остин ")</f>
        <v>Остин </v>
      </c>
      <c r="B594" s="3" t="str">
        <f>IFERROR(__xludf.DUMMYFUNCTION("""COMPUTED_VALUE"""),"Пауэрс")</f>
        <v>Пауэрс</v>
      </c>
    </row>
    <row r="595">
      <c r="A595" s="3" t="str">
        <f>IFERROR(__xludf.DUMMYFUNCTION("""COMPUTED_VALUE"""),"Димитри")</f>
        <v>Димитри</v>
      </c>
      <c r="B595" s="3" t="str">
        <f>IFERROR(__xludf.DUMMYFUNCTION("""COMPUTED_VALUE"""),"Пайе")</f>
        <v>Пайе</v>
      </c>
    </row>
    <row r="596">
      <c r="A596" s="3" t="str">
        <f>IFERROR(__xludf.DUMMYFUNCTION("""COMPUTED_VALUE"""),"Паола ")</f>
        <v>Паола </v>
      </c>
      <c r="B596" s="3" t="str">
        <f>IFERROR(__xludf.DUMMYFUNCTION("""COMPUTED_VALUE"""),"Коэлье")</f>
        <v>Коэлье</v>
      </c>
    </row>
    <row r="597">
      <c r="A597" s="3" t="str">
        <f>IFERROR(__xludf.DUMMYFUNCTION("""COMPUTED_VALUE"""),"Тарас")</f>
        <v>Тарас</v>
      </c>
      <c r="B597" s="3" t="str">
        <f>IFERROR(__xludf.DUMMYFUNCTION("""COMPUTED_VALUE"""),"Бульба")</f>
        <v>Бульба</v>
      </c>
    </row>
    <row r="598">
      <c r="A598" s="3" t="str">
        <f>IFERROR(__xludf.DUMMYFUNCTION("""COMPUTED_VALUE"""),"Сонька")</f>
        <v>Сонька</v>
      </c>
      <c r="B598" s="3" t="str">
        <f>IFERROR(__xludf.DUMMYFUNCTION("""COMPUTED_VALUE"""),"Золотая ручка")</f>
        <v>Золотая ручка</v>
      </c>
    </row>
    <row r="599">
      <c r="A599" s="3" t="str">
        <f>IFERROR(__xludf.DUMMYFUNCTION("""COMPUTED_VALUE"""),"Рэдрик ")</f>
        <v>Рэдрик </v>
      </c>
      <c r="B599" s="3" t="str">
        <f>IFERROR(__xludf.DUMMYFUNCTION("""COMPUTED_VALUE"""),"Шухарт")</f>
        <v>Шухарт</v>
      </c>
    </row>
    <row r="600">
      <c r="A600" s="3" t="str">
        <f>IFERROR(__xludf.DUMMYFUNCTION("""COMPUTED_VALUE"""),"Арья")</f>
        <v>Арья</v>
      </c>
      <c r="B600" s="3" t="str">
        <f>IFERROR(__xludf.DUMMYFUNCTION("""COMPUTED_VALUE"""),"Старк")</f>
        <v>Старк</v>
      </c>
    </row>
    <row r="601">
      <c r="A601" s="3" t="str">
        <f>IFERROR(__xludf.DUMMYFUNCTION("""COMPUTED_VALUE"""),"Цкуру")</f>
        <v>Цкуру</v>
      </c>
      <c r="B601" s="3" t="str">
        <f>IFERROR(__xludf.DUMMYFUNCTION("""COMPUTED_VALUE"""),"Тадзаки")</f>
        <v>Тадзаки</v>
      </c>
    </row>
    <row r="602">
      <c r="A602" s="3" t="str">
        <f>IFERROR(__xludf.DUMMYFUNCTION("""COMPUTED_VALUE"""),"Оливер")</f>
        <v>Оливер</v>
      </c>
      <c r="B602" s="3" t="str">
        <f>IFERROR(__xludf.DUMMYFUNCTION("""COMPUTED_VALUE"""),"Твист")</f>
        <v>Твист</v>
      </c>
    </row>
    <row r="603">
      <c r="A603" s="3" t="str">
        <f>IFERROR(__xludf.DUMMYFUNCTION("""COMPUTED_VALUE"""),"Мук")</f>
        <v>Мук</v>
      </c>
      <c r="B603" s="3" t="str">
        <f>IFERROR(__xludf.DUMMYFUNCTION("""COMPUTED_VALUE"""),"Маленький")</f>
        <v>Маленький</v>
      </c>
    </row>
    <row r="604">
      <c r="A604" s="3" t="str">
        <f>IFERROR(__xludf.DUMMYFUNCTION("""COMPUTED_VALUE"""),"Эдмон")</f>
        <v>Эдмон</v>
      </c>
      <c r="B604" s="3" t="str">
        <f>IFERROR(__xludf.DUMMYFUNCTION("""COMPUTED_VALUE"""),"Дантес")</f>
        <v>Дантес</v>
      </c>
    </row>
    <row r="605">
      <c r="A605" s="3" t="str">
        <f>IFERROR(__xludf.DUMMYFUNCTION("""COMPUTED_VALUE"""),"Ганс")</f>
        <v>Ганс</v>
      </c>
      <c r="B605" s="3" t="str">
        <f>IFERROR(__xludf.DUMMYFUNCTION("""COMPUTED_VALUE"""),"Касторп")</f>
        <v>Касторп</v>
      </c>
    </row>
    <row r="606">
      <c r="A606" s="3" t="str">
        <f>IFERROR(__xludf.DUMMYFUNCTION("""COMPUTED_VALUE"""),"Наташа ")</f>
        <v>Наташа </v>
      </c>
      <c r="B606" s="3" t="str">
        <f>IFERROR(__xludf.DUMMYFUNCTION("""COMPUTED_VALUE"""),"Ростова")</f>
        <v>Ростова</v>
      </c>
    </row>
    <row r="607">
      <c r="A607" s="3" t="str">
        <f>IFERROR(__xludf.DUMMYFUNCTION("""COMPUTED_VALUE"""),"Мигель")</f>
        <v>Мигель</v>
      </c>
      <c r="B607" s="3" t="str">
        <f>IFERROR(__xludf.DUMMYFUNCTION("""COMPUTED_VALUE"""),"Картье")</f>
        <v>Картье</v>
      </c>
    </row>
    <row r="608">
      <c r="A608" s="3" t="str">
        <f>IFERROR(__xludf.DUMMYFUNCTION("""COMPUTED_VALUE"""),"Снежная")</f>
        <v>Снежная</v>
      </c>
      <c r="B608" s="3" t="str">
        <f>IFERROR(__xludf.DUMMYFUNCTION("""COMPUTED_VALUE"""),"Королева")</f>
        <v>Королева</v>
      </c>
    </row>
    <row r="609">
      <c r="A609" s="3" t="str">
        <f>IFERROR(__xludf.DUMMYFUNCTION("""COMPUTED_VALUE"""),"Жабина")</f>
        <v>Жабина</v>
      </c>
      <c r="B609" s="3" t="str">
        <f>IFERROR(__xludf.DUMMYFUNCTION("""COMPUTED_VALUE"""),"IMPORTRANGE")</f>
        <v>IMPORTRANGE</v>
      </c>
    </row>
    <row r="610">
      <c r="A610" s="3" t="str">
        <f>IFERROR(__xludf.DUMMYFUNCTION("""COMPUTED_VALUE"""),"Рафаэль")</f>
        <v>Рафаэль</v>
      </c>
      <c r="B610" s="3" t="str">
        <f>IFERROR(__xludf.DUMMYFUNCTION("""COMPUTED_VALUE"""),"Ксения")</f>
        <v>Ксения</v>
      </c>
    </row>
    <row r="611">
      <c r="A611" s="3" t="str">
        <f>IFERROR(__xludf.DUMMYFUNCTION("""COMPUTED_VALUE"""),"Гарри")</f>
        <v>Гарри</v>
      </c>
      <c r="B611" s="3" t="str">
        <f>IFERROR(__xludf.DUMMYFUNCTION("""COMPUTED_VALUE"""),"Поттер")</f>
        <v>Поттер</v>
      </c>
    </row>
    <row r="612">
      <c r="A612" s="3" t="str">
        <f>IFERROR(__xludf.DUMMYFUNCTION("""COMPUTED_VALUE"""),"рон")</f>
        <v>рон</v>
      </c>
      <c r="B612" s="3" t="str">
        <f>IFERROR(__xludf.DUMMYFUNCTION("""COMPUTED_VALUE"""),"уизли")</f>
        <v>уизли</v>
      </c>
    </row>
    <row r="613">
      <c r="A613" s="3" t="str">
        <f>IFERROR(__xludf.DUMMYFUNCTION("""COMPUTED_VALUE"""),"Маленький")</f>
        <v>Маленький</v>
      </c>
      <c r="B613" s="3" t="str">
        <f>IFERROR(__xludf.DUMMYFUNCTION("""COMPUTED_VALUE"""),"принц")</f>
        <v>принц</v>
      </c>
    </row>
    <row r="614">
      <c r="A614" s="3" t="str">
        <f>IFERROR(__xludf.DUMMYFUNCTION("""COMPUTED_VALUE"""),"Джастин")</f>
        <v>Джастин</v>
      </c>
      <c r="B614" s="3" t="str">
        <f>IFERROR(__xludf.DUMMYFUNCTION("""COMPUTED_VALUE"""),"Тимберлейк")</f>
        <v>Тимберлейк</v>
      </c>
    </row>
    <row r="615">
      <c r="A615" s="3" t="str">
        <f>IFERROR(__xludf.DUMMYFUNCTION("""COMPUTED_VALUE"""),"Тони")</f>
        <v>Тони</v>
      </c>
      <c r="B615" s="3" t="str">
        <f>IFERROR(__xludf.DUMMYFUNCTION("""COMPUTED_VALUE"""),"Старк")</f>
        <v>Старк</v>
      </c>
    </row>
    <row r="616">
      <c r="A616" s="3" t="str">
        <f>IFERROR(__xludf.DUMMYFUNCTION("""COMPUTED_VALUE"""),"Иван")</f>
        <v>Иван</v>
      </c>
      <c r="B616" s="3" t="str">
        <f>IFERROR(__xludf.DUMMYFUNCTION("""COMPUTED_VALUE"""),"Грозный")</f>
        <v>Грозный</v>
      </c>
    </row>
    <row r="617">
      <c r="A617" s="3" t="str">
        <f>IFERROR(__xludf.DUMMYFUNCTION("""COMPUTED_VALUE"""),"Элизабет")</f>
        <v>Элизабет</v>
      </c>
      <c r="B617" s="3" t="str">
        <f>IFERROR(__xludf.DUMMYFUNCTION("""COMPUTED_VALUE"""),"Беннет")</f>
        <v>Беннет</v>
      </c>
    </row>
    <row r="618">
      <c r="A618" s="3" t="str">
        <f>IFERROR(__xludf.DUMMYFUNCTION("""COMPUTED_VALUE"""),"Котенок")</f>
        <v>Котенок</v>
      </c>
      <c r="B618" s="3" t="str">
        <f>IFERROR(__xludf.DUMMYFUNCTION("""COMPUTED_VALUE"""),"Гаф")</f>
        <v>Гаф</v>
      </c>
    </row>
    <row r="619">
      <c r="A619" s="3" t="str">
        <f>IFERROR(__xludf.DUMMYFUNCTION("""COMPUTED_VALUE"""),"Наташа ")</f>
        <v>Наташа </v>
      </c>
      <c r="B619" s="3" t="str">
        <f>IFERROR(__xludf.DUMMYFUNCTION("""COMPUTED_VALUE"""),"ростова")</f>
        <v>ростова</v>
      </c>
    </row>
    <row r="620">
      <c r="A620" s="3" t="str">
        <f>IFERROR(__xludf.DUMMYFUNCTION("""COMPUTED_VALUE"""),"Банни")</f>
        <v>Банни</v>
      </c>
      <c r="B620" s="3" t="str">
        <f>IFERROR(__xludf.DUMMYFUNCTION("""COMPUTED_VALUE"""),"Цукино")</f>
        <v>Цукино</v>
      </c>
    </row>
    <row r="621">
      <c r="A621" s="3" t="str">
        <f>IFERROR(__xludf.DUMMYFUNCTION("""COMPUTED_VALUE"""),"Джеймс")</f>
        <v>Джеймс</v>
      </c>
      <c r="B621" s="3" t="str">
        <f>IFERROR(__xludf.DUMMYFUNCTION("""COMPUTED_VALUE"""),"Бонд")</f>
        <v>Бонд</v>
      </c>
    </row>
    <row r="622">
      <c r="A622" s="3" t="str">
        <f>IFERROR(__xludf.DUMMYFUNCTION("""COMPUTED_VALUE"""),"Людвиг")</f>
        <v>Людвиг</v>
      </c>
      <c r="B622" s="3" t="str">
        <f>IFERROR(__xludf.DUMMYFUNCTION("""COMPUTED_VALUE"""),"ван Нормайенн")</f>
        <v>ван Нормайенн</v>
      </c>
    </row>
    <row r="623">
      <c r="A623" s="3" t="str">
        <f>IFERROR(__xludf.DUMMYFUNCTION("""COMPUTED_VALUE"""),"Дядя")</f>
        <v>Дядя</v>
      </c>
      <c r="B623" s="3" t="str">
        <f>IFERROR(__xludf.DUMMYFUNCTION("""COMPUTED_VALUE"""),"Фёдор")</f>
        <v>Фёдор</v>
      </c>
    </row>
    <row r="624">
      <c r="A624" s="3" t="str">
        <f>IFERROR(__xludf.DUMMYFUNCTION("""COMPUTED_VALUE"""),"Кот ")</f>
        <v>Кот </v>
      </c>
      <c r="B624" s="3" t="str">
        <f>IFERROR(__xludf.DUMMYFUNCTION("""COMPUTED_VALUE"""),"Матроскин")</f>
        <v>Матроскин</v>
      </c>
    </row>
    <row r="625">
      <c r="A625" s="3" t="str">
        <f>IFERROR(__xludf.DUMMYFUNCTION("""COMPUTED_VALUE"""),"Дэгни")</f>
        <v>Дэгни</v>
      </c>
      <c r="B625" s="3" t="str">
        <f>IFERROR(__xludf.DUMMYFUNCTION("""COMPUTED_VALUE"""),"Таггарт")</f>
        <v>Таггарт</v>
      </c>
    </row>
    <row r="626">
      <c r="A626" s="3" t="str">
        <f>IFERROR(__xludf.DUMMYFUNCTION("""COMPUTED_VALUE"""),"спанч")</f>
        <v>спанч</v>
      </c>
      <c r="B626" s="3" t="str">
        <f>IFERROR(__xludf.DUMMYFUNCTION("""COMPUTED_VALUE"""),"боб")</f>
        <v>боб</v>
      </c>
    </row>
    <row r="627">
      <c r="A627" s="3" t="str">
        <f>IFERROR(__xludf.DUMMYFUNCTION("""COMPUTED_VALUE"""),"Наташа ")</f>
        <v>Наташа </v>
      </c>
      <c r="B627" s="3" t="str">
        <f>IFERROR(__xludf.DUMMYFUNCTION("""COMPUTED_VALUE"""),"Ростова")</f>
        <v>Ростова</v>
      </c>
    </row>
    <row r="628">
      <c r="A628" s="3" t="str">
        <f>IFERROR(__xludf.DUMMYFUNCTION("""COMPUTED_VALUE"""),"Итан")</f>
        <v>Итан</v>
      </c>
      <c r="B628" s="3" t="str">
        <f>IFERROR(__xludf.DUMMYFUNCTION("""COMPUTED_VALUE"""),"Хант")</f>
        <v>Хант</v>
      </c>
    </row>
    <row r="629">
      <c r="A629" s="3" t="str">
        <f>IFERROR(__xludf.DUMMYFUNCTION("""COMPUTED_VALUE"""),"Шико")</f>
        <v>Шико</v>
      </c>
      <c r="B629" s="3" t="str">
        <f>IFERROR(__xludf.DUMMYFUNCTION("""COMPUTED_VALUE"""),"Шико")</f>
        <v>Шико</v>
      </c>
    </row>
    <row r="630">
      <c r="A630" s="3" t="str">
        <f>IFERROR(__xludf.DUMMYFUNCTION("""COMPUTED_VALUE"""),"Лоуренс ")</f>
        <v>Лоуренс </v>
      </c>
      <c r="B630" s="3" t="str">
        <f>IFERROR(__xludf.DUMMYFUNCTION("""COMPUTED_VALUE"""),"Рис")</f>
        <v>Рис</v>
      </c>
    </row>
    <row r="631">
      <c r="A631" s="3" t="str">
        <f>IFERROR(__xludf.DUMMYFUNCTION("""COMPUTED_VALUE"""),"Анна")</f>
        <v>Анна</v>
      </c>
      <c r="B631" s="3" t="str">
        <f>IFERROR(__xludf.DUMMYFUNCTION("""COMPUTED_VALUE"""),"Каренина")</f>
        <v>Каренина</v>
      </c>
    </row>
    <row r="632">
      <c r="A632" s="3" t="str">
        <f>IFERROR(__xludf.DUMMYFUNCTION("""COMPUTED_VALUE"""),"Фродо")</f>
        <v>Фродо</v>
      </c>
      <c r="B632" s="3" t="str">
        <f>IFERROR(__xludf.DUMMYFUNCTION("""COMPUTED_VALUE"""),"Бэггинс")</f>
        <v>Бэггинс</v>
      </c>
    </row>
    <row r="633">
      <c r="A633" s="3" t="str">
        <f>IFERROR(__xludf.DUMMYFUNCTION("""COMPUTED_VALUE"""),"Женя")</f>
        <v>Женя</v>
      </c>
      <c r="B633" s="3" t="str">
        <f>IFERROR(__xludf.DUMMYFUNCTION("""COMPUTED_VALUE"""),"ё")</f>
        <v>ё</v>
      </c>
    </row>
    <row r="634">
      <c r="A634" s="3" t="str">
        <f>IFERROR(__xludf.DUMMYFUNCTION("""COMPUTED_VALUE"""),"Яна")</f>
        <v>Яна</v>
      </c>
      <c r="B634" s="3" t="str">
        <f>IFERROR(__xludf.DUMMYFUNCTION("""COMPUTED_VALUE"""),"Рыжий")</f>
        <v>Рыжий</v>
      </c>
    </row>
    <row r="635">
      <c r="A635" s="3" t="str">
        <f>IFERROR(__xludf.DUMMYFUNCTION("""COMPUTED_VALUE"""),"Глубокослав")</f>
        <v>Глубокослав</v>
      </c>
      <c r="B635" s="3" t="str">
        <f>IFERROR(__xludf.DUMMYFUNCTION("""COMPUTED_VALUE"""),"Тонкий")</f>
        <v>Тонкий</v>
      </c>
    </row>
    <row r="636">
      <c r="A636" s="3" t="str">
        <f>IFERROR(__xludf.DUMMYFUNCTION("""COMPUTED_VALUE"""),"Хэнк")</f>
        <v>Хэнк</v>
      </c>
      <c r="B636" s="3" t="str">
        <f>IFERROR(__xludf.DUMMYFUNCTION("""COMPUTED_VALUE"""),"Риарден")</f>
        <v>Риарден</v>
      </c>
    </row>
    <row r="637">
      <c r="A637" s="3" t="str">
        <f>IFERROR(__xludf.DUMMYFUNCTION("""COMPUTED_VALUE"""),"Человек ")</f>
        <v>Человек </v>
      </c>
      <c r="B637" s="3" t="str">
        <f>IFERROR(__xludf.DUMMYFUNCTION("""COMPUTED_VALUE"""),"Паук")</f>
        <v>Паук</v>
      </c>
    </row>
    <row r="638">
      <c r="A638" s="3" t="str">
        <f>IFERROR(__xludf.DUMMYFUNCTION("""COMPUTED_VALUE"""),"Тор")</f>
        <v>Тор</v>
      </c>
      <c r="B638" s="3" t="str">
        <f>IFERROR(__xludf.DUMMYFUNCTION("""COMPUTED_VALUE"""),"Одинсон")</f>
        <v>Одинсон</v>
      </c>
    </row>
    <row r="639">
      <c r="A639" s="3" t="str">
        <f>IFERROR(__xludf.DUMMYFUNCTION("""COMPUTED_VALUE"""),"Евгений")</f>
        <v>Евгений</v>
      </c>
      <c r="B639" s="3" t="str">
        <f>IFERROR(__xludf.DUMMYFUNCTION("""COMPUTED_VALUE"""),"Онегин")</f>
        <v>Онегин</v>
      </c>
    </row>
    <row r="640">
      <c r="A640" s="3" t="str">
        <f>IFERROR(__xludf.DUMMYFUNCTION("""COMPUTED_VALUE"""),"Влад ")</f>
        <v>Влад </v>
      </c>
      <c r="B640" s="3" t="str">
        <f>IFERROR(__xludf.DUMMYFUNCTION("""COMPUTED_VALUE"""),"Череватый")</f>
        <v>Череватый</v>
      </c>
    </row>
    <row r="641">
      <c r="A641" s="3" t="str">
        <f>IFERROR(__xludf.DUMMYFUNCTION("""COMPUTED_VALUE"""),"Омон")</f>
        <v>Омон</v>
      </c>
      <c r="B641" s="3" t="str">
        <f>IFERROR(__xludf.DUMMYFUNCTION("""COMPUTED_VALUE"""),"Ра")</f>
        <v>Ра</v>
      </c>
    </row>
    <row r="642">
      <c r="A642" s="3" t="str">
        <f>IFERROR(__xludf.DUMMYFUNCTION("""COMPUTED_VALUE"""),"Светлана")</f>
        <v>Светлана</v>
      </c>
      <c r="B642" s="3" t="str">
        <f>IFERROR(__xludf.DUMMYFUNCTION("""COMPUTED_VALUE"""),"Романова")</f>
        <v>Романова</v>
      </c>
    </row>
    <row r="643">
      <c r="A643" s="3" t="str">
        <f>IFERROR(__xludf.DUMMYFUNCTION("""COMPUTED_VALUE"""),"Скартетт")</f>
        <v>Скартетт</v>
      </c>
      <c r="B643" s="3" t="str">
        <f>IFERROR(__xludf.DUMMYFUNCTION("""COMPUTED_VALUE"""),"О""Хара")</f>
        <v>О"Хара</v>
      </c>
    </row>
    <row r="644">
      <c r="A644" s="3" t="str">
        <f>IFERROR(__xludf.DUMMYFUNCTION("""COMPUTED_VALUE"""),"Том")</f>
        <v>Том</v>
      </c>
      <c r="B644" s="3" t="str">
        <f>IFERROR(__xludf.DUMMYFUNCTION("""COMPUTED_VALUE"""),"Реддл")</f>
        <v>Реддл</v>
      </c>
    </row>
    <row r="645">
      <c r="A645" s="3" t="str">
        <f>IFERROR(__xludf.DUMMYFUNCTION("""COMPUTED_VALUE"""),"Питер")</f>
        <v>Питер</v>
      </c>
      <c r="B645" s="3" t="str">
        <f>IFERROR(__xludf.DUMMYFUNCTION("""COMPUTED_VALUE"""),"Пэнн")</f>
        <v>Пэнн</v>
      </c>
    </row>
    <row r="646">
      <c r="A646" s="3" t="str">
        <f>IFERROR(__xludf.DUMMYFUNCTION("""COMPUTED_VALUE"""),"Антон")</f>
        <v>Антон</v>
      </c>
      <c r="B646" s="3" t="str">
        <f>IFERROR(__xludf.DUMMYFUNCTION("""COMPUTED_VALUE"""),"Городецкий")</f>
        <v>Городецкий</v>
      </c>
    </row>
    <row r="647">
      <c r="A647" s="3" t="str">
        <f>IFERROR(__xludf.DUMMYFUNCTION("""COMPUTED_VALUE"""),"Александр")</f>
        <v>Александр</v>
      </c>
      <c r="B647" s="3" t="str">
        <f>IFERROR(__xludf.DUMMYFUNCTION("""COMPUTED_VALUE"""),"Пушкин")</f>
        <v>Пушкин</v>
      </c>
    </row>
    <row r="648">
      <c r="A648" s="3" t="str">
        <f>IFERROR(__xludf.DUMMYFUNCTION("""COMPUTED_VALUE"""),"Паша ")</f>
        <v>Паша </v>
      </c>
      <c r="B648" s="3" t="str">
        <f>IFERROR(__xludf.DUMMYFUNCTION("""COMPUTED_VALUE"""),"Техник")</f>
        <v>Техник</v>
      </c>
    </row>
    <row r="649">
      <c r="A649" s="3" t="str">
        <f>IFERROR(__xludf.DUMMYFUNCTION("""COMPUTED_VALUE"""),"Принц")</f>
        <v>Принц</v>
      </c>
      <c r="B649" s="3" t="str">
        <f>IFERROR(__xludf.DUMMYFUNCTION("""COMPUTED_VALUE"""),"Маленький")</f>
        <v>Маленький</v>
      </c>
    </row>
    <row r="650">
      <c r="A650" s="3" t="str">
        <f>IFERROR(__xludf.DUMMYFUNCTION("""COMPUTED_VALUE"""),"Кот")</f>
        <v>Кот</v>
      </c>
      <c r="B650" s="3" t="str">
        <f>IFERROR(__xludf.DUMMYFUNCTION("""COMPUTED_VALUE"""),"Бегемот")</f>
        <v>Бегемот</v>
      </c>
    </row>
    <row r="651">
      <c r="A651" s="3" t="str">
        <f>IFERROR(__xludf.DUMMYFUNCTION("""COMPUTED_VALUE"""),"Джэй")</f>
        <v>Джэй</v>
      </c>
      <c r="B651" s="3" t="str">
        <f>IFERROR(__xludf.DUMMYFUNCTION("""COMPUTED_VALUE"""),"Гэтсби")</f>
        <v>Гэтсби</v>
      </c>
    </row>
    <row r="652">
      <c r="A652" s="3" t="str">
        <f>IFERROR(__xludf.DUMMYFUNCTION("""COMPUTED_VALUE"""),"Тейлор")</f>
        <v>Тейлор</v>
      </c>
      <c r="B652" s="3" t="str">
        <f>IFERROR(__xludf.DUMMYFUNCTION("""COMPUTED_VALUE"""),"Эберт")</f>
        <v>Эберт</v>
      </c>
    </row>
    <row r="653">
      <c r="A653" s="3" t="str">
        <f>IFERROR(__xludf.DUMMYFUNCTION("""COMPUTED_VALUE"""),"евгений")</f>
        <v>евгений</v>
      </c>
      <c r="B653" s="3" t="str">
        <f>IFERROR(__xludf.DUMMYFUNCTION("""COMPUTED_VALUE"""),"онегин")</f>
        <v>онегин</v>
      </c>
    </row>
    <row r="654">
      <c r="A654" s="3" t="str">
        <f>IFERROR(__xludf.DUMMYFUNCTION("""COMPUTED_VALUE"""),"Джейн")</f>
        <v>Джейн</v>
      </c>
      <c r="B654" s="3" t="str">
        <f>IFERROR(__xludf.DUMMYFUNCTION("""COMPUTED_VALUE"""),"Эйр")</f>
        <v>Эйр</v>
      </c>
    </row>
    <row r="655">
      <c r="A655" s="3" t="str">
        <f>IFERROR(__xludf.DUMMYFUNCTION("""COMPUTED_VALUE"""),"Кот")</f>
        <v>Кот</v>
      </c>
      <c r="B655" s="3" t="str">
        <f>IFERROR(__xludf.DUMMYFUNCTION("""COMPUTED_VALUE"""),"Матроскин")</f>
        <v>Матроскин</v>
      </c>
    </row>
    <row r="656">
      <c r="A656" s="3" t="str">
        <f>IFERROR(__xludf.DUMMYFUNCTION("""COMPUTED_VALUE"""),"Кот по имени")</f>
        <v>Кот по имени</v>
      </c>
      <c r="B656" s="3" t="str">
        <f>IFERROR(__xludf.DUMMYFUNCTION("""COMPUTED_VALUE"""),"Боб")</f>
        <v>Боб</v>
      </c>
    </row>
    <row r="657">
      <c r="A657" s="3" t="str">
        <f>IFERROR(__xludf.DUMMYFUNCTION("""COMPUTED_VALUE"""),"Стич")</f>
        <v>Стич</v>
      </c>
      <c r="B657" s="3"/>
    </row>
    <row r="658">
      <c r="A658" s="3" t="str">
        <f>IFERROR(__xludf.DUMMYFUNCTION("""COMPUTED_VALUE"""),"Роллинг")</f>
        <v>Роллинг</v>
      </c>
      <c r="B658" s="3" t="str">
        <f>IFERROR(__xludf.DUMMYFUNCTION("""COMPUTED_VALUE"""),"Стоунз")</f>
        <v>Стоунз</v>
      </c>
    </row>
    <row r="659">
      <c r="A659" s="3" t="str">
        <f>IFERROR(__xludf.DUMMYFUNCTION("""COMPUTED_VALUE"""),"Джус")</f>
        <v>Джус</v>
      </c>
      <c r="B659" s="3" t="str">
        <f>IFERROR(__xludf.DUMMYFUNCTION("""COMPUTED_VALUE"""),"Ворлд")</f>
        <v>Ворлд</v>
      </c>
    </row>
    <row r="660">
      <c r="A660" s="3" t="str">
        <f>IFERROR(__xludf.DUMMYFUNCTION("""COMPUTED_VALUE"""),"Марк")</f>
        <v>Марк</v>
      </c>
      <c r="B660" s="3" t="str">
        <f>IFERROR(__xludf.DUMMYFUNCTION("""COMPUTED_VALUE"""),"Уотни")</f>
        <v>Уотни</v>
      </c>
    </row>
    <row r="661">
      <c r="A661" s="3" t="str">
        <f>IFERROR(__xludf.DUMMYFUNCTION("""COMPUTED_VALUE"""),"Павел")</f>
        <v>Павел</v>
      </c>
      <c r="B661" s="3" t="str">
        <f>IFERROR(__xludf.DUMMYFUNCTION("""COMPUTED_VALUE"""),"Корчагин")</f>
        <v>Корчагин</v>
      </c>
    </row>
    <row r="662">
      <c r="A662" s="3" t="str">
        <f>IFERROR(__xludf.DUMMYFUNCTION("""COMPUTED_VALUE"""),"Антон")</f>
        <v>Антон</v>
      </c>
      <c r="B662" s="3" t="str">
        <f>IFERROR(__xludf.DUMMYFUNCTION("""COMPUTED_VALUE"""),"ЛЕКЛ")</f>
        <v>ЛЕКЛ</v>
      </c>
    </row>
    <row r="663">
      <c r="A663" s="3" t="str">
        <f>IFERROR(__xludf.DUMMYFUNCTION("""COMPUTED_VALUE"""),"Люля")</f>
        <v>Люля</v>
      </c>
      <c r="B663" s="3" t="str">
        <f>IFERROR(__xludf.DUMMYFUNCTION("""COMPUTED_VALUE"""),"Кебаб")</f>
        <v>Кебаб</v>
      </c>
    </row>
    <row r="664">
      <c r="A664" s="3" t="str">
        <f>IFERROR(__xludf.DUMMYFUNCTION("""COMPUTED_VALUE"""),"Гарри")</f>
        <v>Гарри</v>
      </c>
      <c r="B664" s="3" t="str">
        <f>IFERROR(__xludf.DUMMYFUNCTION("""COMPUTED_VALUE"""),"Поттер")</f>
        <v>Поттер</v>
      </c>
    </row>
    <row r="665">
      <c r="A665" s="3" t="str">
        <f>IFERROR(__xludf.DUMMYFUNCTION("""COMPUTED_VALUE"""),"Стивен")</f>
        <v>Стивен</v>
      </c>
      <c r="B665" s="3" t="str">
        <f>IFERROR(__xludf.DUMMYFUNCTION("""COMPUTED_VALUE"""),"Кови")</f>
        <v>Кови</v>
      </c>
    </row>
    <row r="666">
      <c r="A666" s="3" t="str">
        <f>IFERROR(__xludf.DUMMYFUNCTION("""COMPUTED_VALUE"""),"Геральт")</f>
        <v>Геральт</v>
      </c>
      <c r="B666" s="3" t="str">
        <f>IFERROR(__xludf.DUMMYFUNCTION("""COMPUTED_VALUE"""),"ИзРивии")</f>
        <v>ИзРивии</v>
      </c>
    </row>
    <row r="667">
      <c r="A667" s="3" t="str">
        <f>IFERROR(__xludf.DUMMYFUNCTION("""COMPUTED_VALUE"""),"Евгений")</f>
        <v>Евгений</v>
      </c>
      <c r="B667" s="3" t="str">
        <f>IFERROR(__xludf.DUMMYFUNCTION("""COMPUTED_VALUE"""),"Онегин Второй")</f>
        <v>Онегин Второй</v>
      </c>
    </row>
    <row r="668">
      <c r="A668" s="3" t="str">
        <f>IFERROR(__xludf.DUMMYFUNCTION("""COMPUTED_VALUE"""),"Пэппи")</f>
        <v>Пэппи</v>
      </c>
      <c r="B668" s="3" t="str">
        <f>IFERROR(__xludf.DUMMYFUNCTION("""COMPUTED_VALUE"""),"ДлинныйЧулок")</f>
        <v>ДлинныйЧулок</v>
      </c>
    </row>
    <row r="669">
      <c r="A669" s="3" t="str">
        <f>IFERROR(__xludf.DUMMYFUNCTION("""COMPUTED_VALUE"""),"Конь")</f>
        <v>Конь</v>
      </c>
      <c r="B669" s="3" t="str">
        <f>IFERROR(__xludf.DUMMYFUNCTION("""COMPUTED_VALUE"""),"Бо-джек")</f>
        <v>Бо-джек</v>
      </c>
    </row>
    <row r="670">
      <c r="A670" s="3" t="str">
        <f>IFERROR(__xludf.DUMMYFUNCTION("""COMPUTED_VALUE"""),"Золушка")</f>
        <v>Золушка</v>
      </c>
      <c r="B670" s="3" t="str">
        <f>IFERROR(__xludf.DUMMYFUNCTION("""COMPUTED_VALUE"""),"Хорошая")</f>
        <v>Хорошая</v>
      </c>
    </row>
    <row r="671">
      <c r="A671" s="3" t="str">
        <f>IFERROR(__xludf.DUMMYFUNCTION("""COMPUTED_VALUE"""),"Кот")</f>
        <v>Кот</v>
      </c>
      <c r="B671" s="3" t="str">
        <f>IFERROR(__xludf.DUMMYFUNCTION("""COMPUTED_VALUE"""),"Леопольд")</f>
        <v>Леопольд</v>
      </c>
    </row>
    <row r="672">
      <c r="A672" s="3" t="str">
        <f>IFERROR(__xludf.DUMMYFUNCTION("""COMPUTED_VALUE"""),"Дон")</f>
        <v>Дон</v>
      </c>
      <c r="B672" s="3" t="str">
        <f>IFERROR(__xludf.DUMMYFUNCTION("""COMPUTED_VALUE"""),"Кихот")</f>
        <v>Кихот</v>
      </c>
    </row>
    <row r="673">
      <c r="A673" s="3" t="str">
        <f>IFERROR(__xludf.DUMMYFUNCTION("""COMPUTED_VALUE"""),"Эдвард")</f>
        <v>Эдвард</v>
      </c>
      <c r="B673" s="3" t="str">
        <f>IFERROR(__xludf.DUMMYFUNCTION("""COMPUTED_VALUE"""),"Каллен")</f>
        <v>Каллен</v>
      </c>
    </row>
    <row r="674">
      <c r="A674" s="3" t="str">
        <f>IFERROR(__xludf.DUMMYFUNCTION("""COMPUTED_VALUE"""),"Остап")</f>
        <v>Остап</v>
      </c>
      <c r="B674" s="3" t="str">
        <f>IFERROR(__xludf.DUMMYFUNCTION("""COMPUTED_VALUE"""),"Бендер")</f>
        <v>Бендер</v>
      </c>
    </row>
    <row r="675">
      <c r="A675" s="3" t="str">
        <f>IFERROR(__xludf.DUMMYFUNCTION("""COMPUTED_VALUE"""),"ergerg")</f>
        <v>ergerg</v>
      </c>
      <c r="B675" s="3" t="str">
        <f>IFERROR(__xludf.DUMMYFUNCTION("""COMPUTED_VALUE"""),"ergerg")</f>
        <v>ergerg</v>
      </c>
    </row>
    <row r="676">
      <c r="A676" s="3" t="str">
        <f>IFERROR(__xludf.DUMMYFUNCTION("""COMPUTED_VALUE"""),"Кот")</f>
        <v>Кот</v>
      </c>
      <c r="B676" s="3" t="str">
        <f>IFERROR(__xludf.DUMMYFUNCTION("""COMPUTED_VALUE"""),"В сапогах")</f>
        <v>В сапогах</v>
      </c>
    </row>
    <row r="677">
      <c r="A677" s="3" t="str">
        <f>IFERROR(__xludf.DUMMYFUNCTION("""COMPUTED_VALUE"""),"Том")</f>
        <v>Том</v>
      </c>
      <c r="B677" s="3" t="str">
        <f>IFERROR(__xludf.DUMMYFUNCTION("""COMPUTED_VALUE"""),"Сойер")</f>
        <v>Сойер</v>
      </c>
    </row>
    <row r="678">
      <c r="A678" s="3" t="str">
        <f>IFERROR(__xludf.DUMMYFUNCTION("""COMPUTED_VALUE"""),"Родион ")</f>
        <v>Родион </v>
      </c>
      <c r="B678" s="3" t="str">
        <f>IFERROR(__xludf.DUMMYFUNCTION("""COMPUTED_VALUE"""),"Раскольников")</f>
        <v>Раскольников</v>
      </c>
    </row>
    <row r="679">
      <c r="A679" s="3" t="str">
        <f>IFERROR(__xludf.DUMMYFUNCTION("""COMPUTED_VALUE"""),"мишка")</f>
        <v>мишка</v>
      </c>
      <c r="B679" s="3" t="str">
        <f>IFERROR(__xludf.DUMMYFUNCTION("""COMPUTED_VALUE"""),"пух")</f>
        <v>пух</v>
      </c>
    </row>
    <row r="680">
      <c r="A680" s="3" t="str">
        <f>IFERROR(__xludf.DUMMYFUNCTION("""COMPUTED_VALUE"""),"Дим")</f>
        <v>Дим</v>
      </c>
      <c r="B680" s="3" t="str">
        <f>IFERROR(__xludf.DUMMYFUNCTION("""COMPUTED_VALUE"""),"Юрич")</f>
        <v>Юрич</v>
      </c>
    </row>
    <row r="681">
      <c r="A681" s="3" t="str">
        <f>IFERROR(__xludf.DUMMYFUNCTION("""COMPUTED_VALUE"""),"Дядя")</f>
        <v>Дядя</v>
      </c>
      <c r="B681" s="3" t="str">
        <f>IFERROR(__xludf.DUMMYFUNCTION("""COMPUTED_VALUE"""),"Степа")</f>
        <v>Степа</v>
      </c>
    </row>
    <row r="682">
      <c r="A682" s="3" t="str">
        <f>IFERROR(__xludf.DUMMYFUNCTION("""COMPUTED_VALUE"""),"Алексей")</f>
        <v>Алексей</v>
      </c>
      <c r="B682" s="3" t="str">
        <f>IFERROR(__xludf.DUMMYFUNCTION("""COMPUTED_VALUE"""),"Карамазов")</f>
        <v>Карамазов</v>
      </c>
    </row>
    <row r="683">
      <c r="A683" s="3" t="str">
        <f>IFERROR(__xludf.DUMMYFUNCTION("""COMPUTED_VALUE"""),"Григорий ")</f>
        <v>Григорий </v>
      </c>
      <c r="B683" s="3" t="str">
        <f>IFERROR(__xludf.DUMMYFUNCTION("""COMPUTED_VALUE"""),"Печорин")</f>
        <v>Печорин</v>
      </c>
    </row>
    <row r="684">
      <c r="A684" s="3" t="str">
        <f>IFERROR(__xludf.DUMMYFUNCTION("""COMPUTED_VALUE"""),"Джон ")</f>
        <v>Джон </v>
      </c>
      <c r="B684" s="3" t="str">
        <f>IFERROR(__xludf.DUMMYFUNCTION("""COMPUTED_VALUE"""),"Локк")</f>
        <v>Локк</v>
      </c>
    </row>
    <row r="685">
      <c r="A685" s="3" t="str">
        <f>IFERROR(__xludf.DUMMYFUNCTION("""COMPUTED_VALUE"""),"Чарли ")</f>
        <v>Чарли </v>
      </c>
      <c r="B685" s="3" t="str">
        <f>IFERROR(__xludf.DUMMYFUNCTION("""COMPUTED_VALUE"""),"Гордон")</f>
        <v>Гордон</v>
      </c>
    </row>
    <row r="686">
      <c r="A686" s="3" t="str">
        <f>IFERROR(__xludf.DUMMYFUNCTION("""COMPUTED_VALUE"""),"Мелани ")</f>
        <v>Мелани </v>
      </c>
      <c r="B686" s="3" t="str">
        <f>IFERROR(__xludf.DUMMYFUNCTION("""COMPUTED_VALUE"""),"Гамильтон")</f>
        <v>Гамильтон</v>
      </c>
    </row>
    <row r="687">
      <c r="A687" s="3" t="str">
        <f>IFERROR(__xludf.DUMMYFUNCTION("""COMPUTED_VALUE"""),"Сара")</f>
        <v>Сара</v>
      </c>
      <c r="B687" s="3" t="str">
        <f>IFERROR(__xludf.DUMMYFUNCTION("""COMPUTED_VALUE"""),"Кру")</f>
        <v>Кру</v>
      </c>
    </row>
    <row r="688">
      <c r="A688" s="3" t="str">
        <f>IFERROR(__xludf.DUMMYFUNCTION("""COMPUTED_VALUE"""),"Питер ")</f>
        <v>Питер </v>
      </c>
      <c r="B688" s="3" t="str">
        <f>IFERROR(__xludf.DUMMYFUNCTION("""COMPUTED_VALUE"""),"Паркер")</f>
        <v>Паркер</v>
      </c>
    </row>
    <row r="689">
      <c r="A689" s="3" t="str">
        <f>IFERROR(__xludf.DUMMYFUNCTION("""COMPUTED_VALUE"""),"Томас")</f>
        <v>Томас</v>
      </c>
      <c r="B689" s="3" t="str">
        <f>IFERROR(__xludf.DUMMYFUNCTION("""COMPUTED_VALUE"""),"Рид")</f>
        <v>Рид</v>
      </c>
    </row>
    <row r="690">
      <c r="A690" s="3" t="str">
        <f>IFERROR(__xludf.DUMMYFUNCTION("""COMPUTED_VALUE"""),"Джереми")</f>
        <v>Джереми</v>
      </c>
      <c r="B690" s="3" t="str">
        <f>IFERROR(__xludf.DUMMYFUNCTION("""COMPUTED_VALUE"""),"Фишер")</f>
        <v>Фишер</v>
      </c>
    </row>
    <row r="691">
      <c r="A691" s="3" t="str">
        <f>IFERROR(__xludf.DUMMYFUNCTION("""COMPUTED_VALUE"""),"Солдат")</f>
        <v>Солдат</v>
      </c>
      <c r="B691" s="3" t="str">
        <f>IFERROR(__xludf.DUMMYFUNCTION("""COMPUTED_VALUE"""),"Швейк")</f>
        <v>Швейк</v>
      </c>
    </row>
    <row r="692">
      <c r="A692" s="3" t="str">
        <f>IFERROR(__xludf.DUMMYFUNCTION("""COMPUTED_VALUE"""),"Пол")</f>
        <v>Пол</v>
      </c>
      <c r="B692" s="3" t="str">
        <f>IFERROR(__xludf.DUMMYFUNCTION("""COMPUTED_VALUE"""),"Атрейдес")</f>
        <v>Атрейдес</v>
      </c>
    </row>
    <row r="693">
      <c r="A693" s="3" t="str">
        <f>IFERROR(__xludf.DUMMYFUNCTION("""COMPUTED_VALUE"""),"Том")</f>
        <v>Том</v>
      </c>
      <c r="B693" s="3" t="str">
        <f>IFERROR(__xludf.DUMMYFUNCTION("""COMPUTED_VALUE"""),"Сойер")</f>
        <v>Сойер</v>
      </c>
    </row>
    <row r="694">
      <c r="A694" s="3" t="str">
        <f>IFERROR(__xludf.DUMMYFUNCTION("""COMPUTED_VALUE"""),"Мартин ")</f>
        <v>Мартин </v>
      </c>
      <c r="B694" s="3" t="str">
        <f>IFERROR(__xludf.DUMMYFUNCTION("""COMPUTED_VALUE"""),"Иден")</f>
        <v>Иден</v>
      </c>
    </row>
    <row r="695">
      <c r="A695" s="3" t="str">
        <f>IFERROR(__xludf.DUMMYFUNCTION("""COMPUTED_VALUE"""),"Рет")</f>
        <v>Рет</v>
      </c>
      <c r="B695" s="3" t="str">
        <f>IFERROR(__xludf.DUMMYFUNCTION("""COMPUTED_VALUE"""),"Батлер")</f>
        <v>Батлер</v>
      </c>
    </row>
    <row r="696">
      <c r="A696" s="3" t="str">
        <f>IFERROR(__xludf.DUMMYFUNCTION("""COMPUTED_VALUE"""),"Мартин ")</f>
        <v>Мартин </v>
      </c>
      <c r="B696" s="3" t="str">
        <f>IFERROR(__xludf.DUMMYFUNCTION("""COMPUTED_VALUE"""),"Иден")</f>
        <v>Иден</v>
      </c>
    </row>
    <row r="697">
      <c r="A697" s="3" t="str">
        <f>IFERROR(__xludf.DUMMYFUNCTION("""COMPUTED_VALUE"""),"Артур")</f>
        <v>Артур</v>
      </c>
      <c r="B697" s="3" t="str">
        <f>IFERROR(__xludf.DUMMYFUNCTION("""COMPUTED_VALUE"""),"Морган")</f>
        <v>Морган</v>
      </c>
    </row>
    <row r="698">
      <c r="A698" s="3" t="str">
        <f>IFERROR(__xludf.DUMMYFUNCTION("""COMPUTED_VALUE"""),"Франсиско ")</f>
        <v>Франсиско </v>
      </c>
      <c r="B698" s="3" t="str">
        <f>IFERROR(__xludf.DUMMYFUNCTION("""COMPUTED_VALUE"""),"д'Анкония")</f>
        <v>д'Анкония</v>
      </c>
    </row>
    <row r="699">
      <c r="A699" s="3" t="str">
        <f>IFERROR(__xludf.DUMMYFUNCTION("""COMPUTED_VALUE"""),"Павел")</f>
        <v>Павел</v>
      </c>
      <c r="B699" s="3" t="str">
        <f>IFERROR(__xludf.DUMMYFUNCTION("""COMPUTED_VALUE"""),"Чичиков")</f>
        <v>Чичиков</v>
      </c>
    </row>
    <row r="700">
      <c r="A700" s="3" t="str">
        <f>IFERROR(__xludf.DUMMYFUNCTION("""COMPUTED_VALUE"""),"Лизель")</f>
        <v>Лизель</v>
      </c>
      <c r="B700" s="3" t="str">
        <f>IFERROR(__xludf.DUMMYFUNCTION("""COMPUTED_VALUE"""),"Мемингер")</f>
        <v>Мемингер</v>
      </c>
    </row>
    <row r="701">
      <c r="A701" s="3" t="str">
        <f>IFERROR(__xludf.DUMMYFUNCTION("""COMPUTED_VALUE"""),"Мишень ")</f>
        <v>Мишень </v>
      </c>
      <c r="B701" s="3" t="str">
        <f>IFERROR(__xludf.DUMMYFUNCTION("""COMPUTED_VALUE"""),"Лупка")</f>
        <v>Лупка</v>
      </c>
    </row>
    <row r="702">
      <c r="A702" s="3" t="str">
        <f>IFERROR(__xludf.DUMMYFUNCTION("""COMPUTED_VALUE"""),"Шаур")</f>
        <v>Шаур</v>
      </c>
      <c r="B702" s="3" t="str">
        <f>IFERROR(__xludf.DUMMYFUNCTION("""COMPUTED_VALUE"""),"Ма")</f>
        <v>Ма</v>
      </c>
    </row>
    <row r="703">
      <c r="A703" s="3" t="str">
        <f>IFERROR(__xludf.DUMMYFUNCTION("""COMPUTED_VALUE"""),"Андрей")</f>
        <v>Андрей</v>
      </c>
      <c r="B703" s="3" t="str">
        <f>IFERROR(__xludf.DUMMYFUNCTION("""COMPUTED_VALUE"""),"Болконский")</f>
        <v>Болконский</v>
      </c>
    </row>
    <row r="704">
      <c r="A704" s="3" t="str">
        <f>IFERROR(__xludf.DUMMYFUNCTION("""COMPUTED_VALUE"""),"вв")</f>
        <v>вв</v>
      </c>
      <c r="B704" s="3" t="str">
        <f>IFERROR(__xludf.DUMMYFUNCTION("""COMPUTED_VALUE"""),"Неглижезадов")</f>
        <v>Неглижезадов</v>
      </c>
    </row>
    <row r="705">
      <c r="A705" s="3" t="str">
        <f>IFERROR(__xludf.DUMMYFUNCTION("""COMPUTED_VALUE"""),"вв")</f>
        <v>вв</v>
      </c>
      <c r="B705" s="3" t="str">
        <f>IFERROR(__xludf.DUMMYFUNCTION("""COMPUTED_VALUE"""),"Библброкс")</f>
        <v>Библброкс</v>
      </c>
    </row>
    <row r="706">
      <c r="A706" s="3" t="str">
        <f>IFERROR(__xludf.DUMMYFUNCTION("""COMPUTED_VALUE"""),"Скарлет")</f>
        <v>Скарлет</v>
      </c>
      <c r="B706" s="3" t="str">
        <f>IFERROR(__xludf.DUMMYFUNCTION("""COMPUTED_VALUE"""),"О'Хара")</f>
        <v>О'Хара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4" t="s">
        <v>0</v>
      </c>
      <c r="B1" s="5" t="s">
        <v>1</v>
      </c>
      <c r="D1" s="6"/>
    </row>
    <row r="2">
      <c r="A2" s="7" t="s">
        <v>2</v>
      </c>
      <c r="B2" s="7" t="s">
        <v>3</v>
      </c>
    </row>
    <row r="3">
      <c r="A3" s="7" t="s">
        <v>4</v>
      </c>
      <c r="B3" s="7" t="s">
        <v>5</v>
      </c>
    </row>
    <row r="4">
      <c r="A4" s="7" t="s">
        <v>6</v>
      </c>
      <c r="B4" s="7" t="s">
        <v>7</v>
      </c>
    </row>
    <row r="5">
      <c r="A5" s="7" t="s">
        <v>8</v>
      </c>
      <c r="B5" s="7" t="s">
        <v>9</v>
      </c>
    </row>
    <row r="6">
      <c r="A6" s="7" t="s">
        <v>10</v>
      </c>
      <c r="B6" s="7" t="s">
        <v>11</v>
      </c>
      <c r="F6" s="7"/>
      <c r="G6" s="7"/>
    </row>
    <row r="7">
      <c r="A7" s="7" t="s">
        <v>12</v>
      </c>
      <c r="B7" s="7" t="s">
        <v>13</v>
      </c>
      <c r="F7" s="7"/>
      <c r="G7" s="7"/>
    </row>
    <row r="8">
      <c r="A8" s="7" t="s">
        <v>14</v>
      </c>
      <c r="B8" s="7" t="s">
        <v>15</v>
      </c>
      <c r="F8" s="7"/>
      <c r="G8" s="7"/>
    </row>
    <row r="9">
      <c r="A9" s="7" t="s">
        <v>16</v>
      </c>
      <c r="B9" s="7" t="s">
        <v>17</v>
      </c>
      <c r="F9" s="7"/>
      <c r="G9" s="7"/>
    </row>
    <row r="10">
      <c r="A10" s="7" t="s">
        <v>18</v>
      </c>
      <c r="B10" s="7" t="s">
        <v>19</v>
      </c>
      <c r="F10" s="7"/>
      <c r="G10" s="7"/>
    </row>
    <row r="11">
      <c r="A11" s="7" t="s">
        <v>20</v>
      </c>
      <c r="B11" s="7" t="s">
        <v>9</v>
      </c>
      <c r="F11" s="7"/>
      <c r="G11" s="7"/>
    </row>
    <row r="12">
      <c r="A12" s="3" t="str">
        <f>IFERROR(__xludf.DUMMYFUNCTION("IMPORTRANGE(""https://docs.google.com/spreadsheets/d/1zgcwNe7gB7sOlXGqzNBYh_IQtQZGEWA3OZmVUoLdTPA/edit?usp=sharing"",""List!A2:B"")"),"Вавилен")</f>
        <v>Вавилен</v>
      </c>
      <c r="B12" s="3" t="str">
        <f>IFERROR(__xludf.DUMMYFUNCTION("""COMPUTED_VALUE"""),"Татарский")</f>
        <v>Татарский</v>
      </c>
      <c r="F12" s="7"/>
      <c r="G12" s="7"/>
    </row>
    <row r="13">
      <c r="A13" s="3" t="str">
        <f>IFERROR(__xludf.DUMMYFUNCTION("""COMPUTED_VALUE"""),"Петр")</f>
        <v>Петр</v>
      </c>
      <c r="B13" s="3" t="str">
        <f>IFERROR(__xludf.DUMMYFUNCTION("""COMPUTED_VALUE"""),"Пустота")</f>
        <v>Пустота</v>
      </c>
      <c r="F13" s="7"/>
      <c r="G13" s="7"/>
    </row>
    <row r="14">
      <c r="A14" s="3" t="str">
        <f>IFERROR(__xludf.DUMMYFUNCTION("""COMPUTED_VALUE"""),"Мальчиш-Кибальчиш")</f>
        <v>Мальчиш-Кибальчиш</v>
      </c>
      <c r="B14" s="3"/>
      <c r="F14" s="7"/>
      <c r="G14" s="7"/>
    </row>
    <row r="15">
      <c r="A15" s="3" t="str">
        <f>IFERROR(__xludf.DUMMYFUNCTION("""COMPUTED_VALUE"""),"Николай ")</f>
        <v>Николай </v>
      </c>
      <c r="B15" s="3" t="str">
        <f>IFERROR(__xludf.DUMMYFUNCTION("""COMPUTED_VALUE"""),"Ставрогин")</f>
        <v>Ставрогин</v>
      </c>
      <c r="F15" s="7"/>
      <c r="G15" s="7"/>
    </row>
    <row r="16">
      <c r="A16" s="3" t="str">
        <f>IFERROR(__xludf.DUMMYFUNCTION("""COMPUTED_VALUE"""),"Татьяна")</f>
        <v>Татьяна</v>
      </c>
      <c r="B16" s="3" t="str">
        <f>IFERROR(__xludf.DUMMYFUNCTION("""COMPUTED_VALUE"""),"Ларина")</f>
        <v>Ларина</v>
      </c>
      <c r="F16" s="7"/>
      <c r="G16" s="7"/>
    </row>
    <row r="17">
      <c r="A17" s="3" t="str">
        <f>IFERROR(__xludf.DUMMYFUNCTION("""COMPUTED_VALUE"""),"Владимир")</f>
        <v>Владимир</v>
      </c>
      <c r="B17" s="3" t="str">
        <f>IFERROR(__xludf.DUMMYFUNCTION("""COMPUTED_VALUE"""),"Дубровский")</f>
        <v>Дубровский</v>
      </c>
      <c r="F17" s="7"/>
      <c r="G17" s="7"/>
    </row>
    <row r="18">
      <c r="A18" s="3" t="str">
        <f>IFERROR(__xludf.DUMMYFUNCTION("""COMPUTED_VALUE"""),"Анна")</f>
        <v>Анна</v>
      </c>
      <c r="B18" s="3" t="str">
        <f>IFERROR(__xludf.DUMMYFUNCTION("""COMPUTED_VALUE"""),"Каренина")</f>
        <v>Каренина</v>
      </c>
    </row>
    <row r="19">
      <c r="A19" s="3" t="str">
        <f>IFERROR(__xludf.DUMMYFUNCTION("""COMPUTED_VALUE"""),"Пьер")</f>
        <v>Пьер</v>
      </c>
      <c r="B19" s="3" t="str">
        <f>IFERROR(__xludf.DUMMYFUNCTION("""COMPUTED_VALUE"""),"Безухов")</f>
        <v>Безухов</v>
      </c>
    </row>
    <row r="20">
      <c r="A20" s="3" t="str">
        <f>IFERROR(__xludf.DUMMYFUNCTION("""COMPUTED_VALUE"""),"Эркюль")</f>
        <v>Эркюль</v>
      </c>
      <c r="B20" s="3" t="str">
        <f>IFERROR(__xludf.DUMMYFUNCTION("""COMPUTED_VALUE"""),"Пуаро")</f>
        <v>Пуаро</v>
      </c>
    </row>
    <row r="21">
      <c r="A21" s="3" t="str">
        <f>IFERROR(__xludf.DUMMYFUNCTION("""COMPUTED_VALUE"""),"Шерлок")</f>
        <v>Шерлок</v>
      </c>
      <c r="B21" s="3" t="str">
        <f>IFERROR(__xludf.DUMMYFUNCTION("""COMPUTED_VALUE"""),"Холмс")</f>
        <v>Холмс</v>
      </c>
    </row>
    <row r="22">
      <c r="A22" s="3" t="str">
        <f>IFERROR(__xludf.DUMMYFUNCTION("""COMPUTED_VALUE"""),"Скарамучча")</f>
        <v>Скарамучча</v>
      </c>
      <c r="B22" s="3"/>
    </row>
    <row r="23">
      <c r="A23" s="3" t="str">
        <f>IFERROR(__xludf.DUMMYFUNCTION("""COMPUTED_VALUE"""),"Пётр")</f>
        <v>Пётр</v>
      </c>
      <c r="B23" s="3" t="str">
        <f>IFERROR(__xludf.DUMMYFUNCTION("""COMPUTED_VALUE"""),"Сковорода")</f>
        <v>Сковорода</v>
      </c>
    </row>
    <row r="24">
      <c r="A24" s="3" t="str">
        <f>IFERROR(__xludf.DUMMYFUNCTION("""COMPUTED_VALUE"""),"Ханна")</f>
        <v>Ханна</v>
      </c>
      <c r="B24" s="3" t="str">
        <f>IFERROR(__xludf.DUMMYFUNCTION("""COMPUTED_VALUE"""),"Арендт")</f>
        <v>Арендт</v>
      </c>
    </row>
    <row r="25">
      <c r="A25" s="3" t="str">
        <f>IFERROR(__xludf.DUMMYFUNCTION("""COMPUTED_VALUE"""),"Виктор")</f>
        <v>Виктор</v>
      </c>
      <c r="B25" s="3" t="str">
        <f>IFERROR(__xludf.DUMMYFUNCTION("""COMPUTED_VALUE"""),"Франкл")</f>
        <v>Франкл</v>
      </c>
    </row>
    <row r="26">
      <c r="A26" s="3" t="str">
        <f>IFERROR(__xludf.DUMMYFUNCTION("""COMPUTED_VALUE"""),"Мишель")</f>
        <v>Мишель</v>
      </c>
      <c r="B26" s="3" t="str">
        <f>IFERROR(__xludf.DUMMYFUNCTION("""COMPUTED_VALUE"""),"Фуко")</f>
        <v>Фуко</v>
      </c>
    </row>
    <row r="27">
      <c r="A27" s="3" t="str">
        <f>IFERROR(__xludf.DUMMYFUNCTION("""COMPUTED_VALUE"""),"Жак ")</f>
        <v>Жак </v>
      </c>
      <c r="B27" s="3" t="str">
        <f>IFERROR(__xludf.DUMMYFUNCTION("""COMPUTED_VALUE"""),"Деррида")</f>
        <v>Деррида</v>
      </c>
    </row>
    <row r="28">
      <c r="A28" s="3" t="str">
        <f>IFERROR(__xludf.DUMMYFUNCTION("""COMPUTED_VALUE"""),"Иешуа")</f>
        <v>Иешуа</v>
      </c>
      <c r="B28" s="3" t="str">
        <f>IFERROR(__xludf.DUMMYFUNCTION("""COMPUTED_VALUE"""),"Га-Ноцри")</f>
        <v>Га-Ноцри</v>
      </c>
    </row>
    <row r="29">
      <c r="A29" s="3" t="str">
        <f>IFERROR(__xludf.DUMMYFUNCTION("""COMPUTED_VALUE"""),"Полиграф")</f>
        <v>Полиграф</v>
      </c>
      <c r="B29" s="3" t="str">
        <f>IFERROR(__xludf.DUMMYFUNCTION("""COMPUTED_VALUE"""),"Шариков")</f>
        <v>Шариков</v>
      </c>
    </row>
    <row r="30">
      <c r="A30" s="3" t="str">
        <f>IFERROR(__xludf.DUMMYFUNCTION("""COMPUTED_VALUE"""),"Гермиона")</f>
        <v>Гермиона</v>
      </c>
      <c r="B30" s="3" t="str">
        <f>IFERROR(__xludf.DUMMYFUNCTION("""COMPUTED_VALUE"""),"Грейнджер")</f>
        <v>Грейнджер</v>
      </c>
    </row>
    <row r="31">
      <c r="A31" s="3" t="str">
        <f>IFERROR(__xludf.DUMMYFUNCTION("""COMPUTED_VALUE"""),"Мустай")</f>
        <v>Мустай</v>
      </c>
      <c r="B31" s="3" t="str">
        <f>IFERROR(__xludf.DUMMYFUNCTION("""COMPUTED_VALUE"""),"Карим")</f>
        <v>Карим</v>
      </c>
    </row>
    <row r="32">
      <c r="A32" s="3" t="str">
        <f>IFERROR(__xludf.DUMMYFUNCTION("""COMPUTED_VALUE"""),"Тайлер")</f>
        <v>Тайлер</v>
      </c>
      <c r="B32" s="3" t="str">
        <f>IFERROR(__xludf.DUMMYFUNCTION("""COMPUTED_VALUE"""),"Дёрден")</f>
        <v>Дёрден</v>
      </c>
    </row>
    <row r="33">
      <c r="A33" s="3" t="str">
        <f>IFERROR(__xludf.DUMMYFUNCTION("""COMPUTED_VALUE"""),"лева")</f>
        <v>лева</v>
      </c>
      <c r="B33" s="3" t="str">
        <f>IFERROR(__xludf.DUMMYFUNCTION("""COMPUTED_VALUE"""),"мышкин")</f>
        <v>мышкин</v>
      </c>
    </row>
    <row r="34">
      <c r="A34" s="3" t="str">
        <f>IFERROR(__xludf.DUMMYFUNCTION("""COMPUTED_VALUE"""),"Владлен")</f>
        <v>Владлен</v>
      </c>
      <c r="B34" s="3" t="str">
        <f>IFERROR(__xludf.DUMMYFUNCTION("""COMPUTED_VALUE"""),"Тартарский")</f>
        <v>Тартарский</v>
      </c>
    </row>
    <row r="35">
      <c r="A35" s="3" t="str">
        <f>IFERROR(__xludf.DUMMYFUNCTION("""COMPUTED_VALUE"""),"Макс")</f>
        <v>Макс</v>
      </c>
      <c r="B35" s="3" t="str">
        <f>IFERROR(__xludf.DUMMYFUNCTION("""COMPUTED_VALUE"""),"Фрай")</f>
        <v>Фрай</v>
      </c>
    </row>
    <row r="36">
      <c r="A36" s="3" t="str">
        <f>IFERROR(__xludf.DUMMYFUNCTION("""COMPUTED_VALUE"""),"Дмитрий")</f>
        <v>Дмитрий</v>
      </c>
      <c r="B36" s="3" t="str">
        <f>IFERROR(__xludf.DUMMYFUNCTION("""COMPUTED_VALUE"""),"Нехлюдов")</f>
        <v>Нехлюдов</v>
      </c>
    </row>
    <row r="37">
      <c r="A37" s="3" t="str">
        <f>IFERROR(__xludf.DUMMYFUNCTION("""COMPUTED_VALUE"""),"Элизабет")</f>
        <v>Элизабет</v>
      </c>
      <c r="B37" s="3" t="str">
        <f>IFERROR(__xludf.DUMMYFUNCTION("""COMPUTED_VALUE"""),"Беннет")</f>
        <v>Беннет</v>
      </c>
    </row>
    <row r="38">
      <c r="A38" s="3" t="str">
        <f>IFERROR(__xludf.DUMMYFUNCTION("""COMPUTED_VALUE"""),"Максим")</f>
        <v>Максим</v>
      </c>
      <c r="B38" s="3" t="str">
        <f>IFERROR(__xludf.DUMMYFUNCTION("""COMPUTED_VALUE"""),"Троцкий")</f>
        <v>Троцкий</v>
      </c>
    </row>
    <row r="39">
      <c r="A39" s="3" t="str">
        <f>IFERROR(__xludf.DUMMYFUNCTION("""COMPUTED_VALUE"""),"Муми")</f>
        <v>Муми</v>
      </c>
      <c r="B39" s="3" t="str">
        <f>IFERROR(__xludf.DUMMYFUNCTION("""COMPUTED_VALUE"""),"Тролль")</f>
        <v>Тролль</v>
      </c>
    </row>
    <row r="40">
      <c r="A40" s="3" t="str">
        <f>IFERROR(__xludf.DUMMYFUNCTION("""COMPUTED_VALUE"""),"Том")</f>
        <v>Том</v>
      </c>
      <c r="B40" s="3" t="str">
        <f>IFERROR(__xludf.DUMMYFUNCTION("""COMPUTED_VALUE"""),"Сойер")</f>
        <v>Сойер</v>
      </c>
    </row>
    <row r="41">
      <c r="A41" s="3" t="str">
        <f>IFERROR(__xludf.DUMMYFUNCTION("""COMPUTED_VALUE"""),"Саюри")</f>
        <v>Саюри</v>
      </c>
      <c r="B41" s="3" t="str">
        <f>IFERROR(__xludf.DUMMYFUNCTION("""COMPUTED_VALUE"""),"Нитта")</f>
        <v>Нитта</v>
      </c>
    </row>
    <row r="42">
      <c r="A42" s="3" t="str">
        <f>IFERROR(__xludf.DUMMYFUNCTION("""COMPUTED_VALUE"""),"Питер")</f>
        <v>Питер</v>
      </c>
      <c r="B42" s="3" t="str">
        <f>IFERROR(__xludf.DUMMYFUNCTION("""COMPUTED_VALUE"""),"Пен")</f>
        <v>Пен</v>
      </c>
    </row>
    <row r="43">
      <c r="A43" s="3" t="str">
        <f>IFERROR(__xludf.DUMMYFUNCTION("""COMPUTED_VALUE"""),"Оксана")</f>
        <v>Оксана</v>
      </c>
      <c r="B43" s="3" t="str">
        <f>IFERROR(__xludf.DUMMYFUNCTION("""COMPUTED_VALUE"""),"Астанкова")</f>
        <v>Астанкова</v>
      </c>
    </row>
    <row r="44">
      <c r="A44" s="3" t="str">
        <f>IFERROR(__xludf.DUMMYFUNCTION("""COMPUTED_VALUE"""),"эЛВИН")</f>
        <v>эЛВИН</v>
      </c>
      <c r="B44" s="3" t="str">
        <f>IFERROR(__xludf.DUMMYFUNCTION("""COMPUTED_VALUE"""),"эЛВИН")</f>
        <v>эЛВИН</v>
      </c>
    </row>
    <row r="45">
      <c r="A45" s="3" t="str">
        <f>IFERROR(__xludf.DUMMYFUNCTION("""COMPUTED_VALUE"""),"Дима")</f>
        <v>Дима</v>
      </c>
      <c r="B45" s="3" t="str">
        <f>IFERROR(__xludf.DUMMYFUNCTION("""COMPUTED_VALUE"""),"Гарин")</f>
        <v>Гарин</v>
      </c>
    </row>
    <row r="46">
      <c r="A46" s="3" t="str">
        <f>IFERROR(__xludf.DUMMYFUNCTION("""COMPUTED_VALUE"""),"Пустотник")</f>
        <v>Пустотник</v>
      </c>
      <c r="B46" s="3" t="str">
        <f>IFERROR(__xludf.DUMMYFUNCTION("""COMPUTED_VALUE"""),"Даймон")</f>
        <v>Даймон</v>
      </c>
    </row>
    <row r="47">
      <c r="A47" s="3" t="str">
        <f>IFERROR(__xludf.DUMMYFUNCTION("""COMPUTED_VALUE"""),"Филипп")</f>
        <v>Филипп</v>
      </c>
      <c r="B47" s="3" t="str">
        <f>IFERROR(__xludf.DUMMYFUNCTION("""COMPUTED_VALUE"""),"Киркоров")</f>
        <v>Киркоров</v>
      </c>
    </row>
    <row r="48">
      <c r="A48" s="3" t="str">
        <f>IFERROR(__xludf.DUMMYFUNCTION("""COMPUTED_VALUE"""),"Антуан")</f>
        <v>Антуан</v>
      </c>
      <c r="B48" s="3" t="str">
        <f>IFERROR(__xludf.DUMMYFUNCTION("""COMPUTED_VALUE"""),"де Раконтен")</f>
        <v>де Раконтен</v>
      </c>
    </row>
    <row r="49">
      <c r="A49" s="3" t="str">
        <f>IFERROR(__xludf.DUMMYFUNCTION("""COMPUTED_VALUE"""),"Яков")</f>
        <v>Яков</v>
      </c>
      <c r="B49" s="3" t="str">
        <f>IFERROR(__xludf.DUMMYFUNCTION("""COMPUTED_VALUE"""),"Вандерхузе")</f>
        <v>Вандерхузе</v>
      </c>
    </row>
    <row r="50">
      <c r="A50" s="3" t="str">
        <f>IFERROR(__xludf.DUMMYFUNCTION("""COMPUTED_VALUE"""),"Рыбка")</f>
        <v>Рыбка</v>
      </c>
      <c r="B50" s="3" t="str">
        <f>IFERROR(__xludf.DUMMYFUNCTION("""COMPUTED_VALUE"""),"Золотая")</f>
        <v>Золотая</v>
      </c>
    </row>
    <row r="51">
      <c r="A51" s="3" t="str">
        <f>IFERROR(__xludf.DUMMYFUNCTION("""COMPUTED_VALUE"""),"Ральф")</f>
        <v>Ральф</v>
      </c>
      <c r="B51" s="3" t="str">
        <f>IFERROR(__xludf.DUMMYFUNCTION("""COMPUTED_VALUE"""),"Ральф")</f>
        <v>Ральф</v>
      </c>
    </row>
    <row r="52">
      <c r="A52" s="3" t="str">
        <f>IFERROR(__xludf.DUMMYFUNCTION("""COMPUTED_VALUE"""),"Василиса")</f>
        <v>Василиса</v>
      </c>
      <c r="B52" s="3" t="str">
        <f>IFERROR(__xludf.DUMMYFUNCTION("""COMPUTED_VALUE"""),"Прекрасная")</f>
        <v>Прекрасная</v>
      </c>
    </row>
    <row r="53">
      <c r="A53" s="3" t="str">
        <f>IFERROR(__xludf.DUMMYFUNCTION("""COMPUTED_VALUE"""),"Гендальф")</f>
        <v>Гендальф</v>
      </c>
      <c r="B53" s="3" t="str">
        <f>IFERROR(__xludf.DUMMYFUNCTION("""COMPUTED_VALUE"""),"Серый")</f>
        <v>Серый</v>
      </c>
    </row>
    <row r="54">
      <c r="A54" s="3" t="str">
        <f>IFERROR(__xludf.DUMMYFUNCTION("""COMPUTED_VALUE"""),"гарри")</f>
        <v>гарри</v>
      </c>
      <c r="B54" s="3" t="str">
        <f>IFERROR(__xludf.DUMMYFUNCTION("""COMPUTED_VALUE"""),"поттер")</f>
        <v>поттер</v>
      </c>
    </row>
    <row r="55">
      <c r="A55" s="3" t="str">
        <f>IFERROR(__xludf.DUMMYFUNCTION("""COMPUTED_VALUE"""),"Ягами")</f>
        <v>Ягами</v>
      </c>
      <c r="B55" s="3" t="str">
        <f>IFERROR(__xludf.DUMMYFUNCTION("""COMPUTED_VALUE"""),"Лайт")</f>
        <v>Лайт</v>
      </c>
    </row>
    <row r="56">
      <c r="A56" s="3" t="str">
        <f>IFERROR(__xludf.DUMMYFUNCTION("""COMPUTED_VALUE"""),"Павел")</f>
        <v>Павел</v>
      </c>
      <c r="B56" s="3" t="str">
        <f>IFERROR(__xludf.DUMMYFUNCTION("""COMPUTED_VALUE"""),"Волынский")</f>
        <v>Волынский</v>
      </c>
    </row>
    <row r="57">
      <c r="A57" s="3" t="str">
        <f>IFERROR(__xludf.DUMMYFUNCTION("""COMPUTED_VALUE"""),"Родион")</f>
        <v>Родион</v>
      </c>
      <c r="B57" s="3" t="str">
        <f>IFERROR(__xludf.DUMMYFUNCTION("""COMPUTED_VALUE"""),"Раскольников")</f>
        <v>Раскольников</v>
      </c>
    </row>
    <row r="58">
      <c r="A58" s="3" t="str">
        <f>IFERROR(__xludf.DUMMYFUNCTION("""COMPUTED_VALUE"""),"Алексей ")</f>
        <v>Алексей </v>
      </c>
      <c r="B58" s="3" t="str">
        <f>IFERROR(__xludf.DUMMYFUNCTION("""COMPUTED_VALUE"""),"Седых")</f>
        <v>Седых</v>
      </c>
    </row>
    <row r="59">
      <c r="A59" s="3" t="str">
        <f>IFERROR(__xludf.DUMMYFUNCTION("""COMPUTED_VALUE"""),"Виктор")</f>
        <v>Виктор</v>
      </c>
      <c r="B59" s="3"/>
    </row>
    <row r="60">
      <c r="A60" s="3" t="str">
        <f>IFERROR(__xludf.DUMMYFUNCTION("""COMPUTED_VALUE"""),"Винни Пух")</f>
        <v>Винни Пух</v>
      </c>
      <c r="B60" s="3"/>
    </row>
    <row r="61">
      <c r="A61" s="3" t="str">
        <f>IFERROR(__xludf.DUMMYFUNCTION("""COMPUTED_VALUE"""),"Капитан Блад")</f>
        <v>Капитан Блад</v>
      </c>
      <c r="B61" s="3"/>
    </row>
    <row r="62">
      <c r="A62" s="3" t="str">
        <f>IFERROR(__xludf.DUMMYFUNCTION("""COMPUTED_VALUE"""),"Тайлер")</f>
        <v>Тайлер</v>
      </c>
      <c r="B62" s="3" t="str">
        <f>IFERROR(__xludf.DUMMYFUNCTION("""COMPUTED_VALUE"""),"Дёрден")</f>
        <v>Дёрден</v>
      </c>
    </row>
    <row r="63">
      <c r="A63" s="3" t="str">
        <f>IFERROR(__xludf.DUMMYFUNCTION("""COMPUTED_VALUE"""),"Doyl")</f>
        <v>Doyl</v>
      </c>
      <c r="B63" s="3" t="str">
        <f>IFERROR(__xludf.DUMMYFUNCTION("""COMPUTED_VALUE"""),"Konan")</f>
        <v>Konan</v>
      </c>
    </row>
    <row r="64">
      <c r="A64" s="3" t="str">
        <f>IFERROR(__xludf.DUMMYFUNCTION("""COMPUTED_VALUE"""),"Алиса")</f>
        <v>Алиса</v>
      </c>
      <c r="B64" s="3" t="str">
        <f>IFERROR(__xludf.DUMMYFUNCTION("""COMPUTED_VALUE"""),"Селезнёва")</f>
        <v>Селезнёва</v>
      </c>
    </row>
    <row r="65">
      <c r="A65" s="3" t="str">
        <f>IFERROR(__xludf.DUMMYFUNCTION("""COMPUTED_VALUE"""),"Гарри")</f>
        <v>Гарри</v>
      </c>
      <c r="B65" s="3" t="str">
        <f>IFERROR(__xludf.DUMMYFUNCTION("""COMPUTED_VALUE"""),"Поттер")</f>
        <v>Поттер</v>
      </c>
    </row>
    <row r="66">
      <c r="A66" s="3" t="str">
        <f>IFERROR(__xludf.DUMMYFUNCTION("""COMPUTED_VALUE"""),"снуп дог")</f>
        <v>снуп дог</v>
      </c>
      <c r="B66" s="3" t="str">
        <f>IFERROR(__xludf.DUMMYFUNCTION("""COMPUTED_VALUE"""),"fnnnnf")</f>
        <v>fnnnnf</v>
      </c>
    </row>
    <row r="67">
      <c r="A67" s="3" t="str">
        <f>IFERROR(__xludf.DUMMYFUNCTION("""COMPUTED_VALUE"""),"Соломон")</f>
        <v>Соломон</v>
      </c>
      <c r="B67" s="3" t="str">
        <f>IFERROR(__xludf.DUMMYFUNCTION("""COMPUTED_VALUE"""),"Кейн")</f>
        <v>Кейн</v>
      </c>
    </row>
    <row r="68">
      <c r="A68" s="3" t="str">
        <f>IFERROR(__xludf.DUMMYFUNCTION("""COMPUTED_VALUE"""),"федор")</f>
        <v>федор</v>
      </c>
      <c r="B68" s="3" t="str">
        <f>IFERROR(__xludf.DUMMYFUNCTION("""COMPUTED_VALUE"""),"пелевин")</f>
        <v>пелевин</v>
      </c>
    </row>
    <row r="69">
      <c r="A69" s="3" t="str">
        <f>IFERROR(__xludf.DUMMYFUNCTION("""COMPUTED_VALUE"""),"Гена")</f>
        <v>Гена</v>
      </c>
      <c r="B69" s="3" t="str">
        <f>IFERROR(__xludf.DUMMYFUNCTION("""COMPUTED_VALUE"""),"Крокодил")</f>
        <v>Крокодил</v>
      </c>
    </row>
    <row r="70">
      <c r="A70" s="3" t="str">
        <f>IFERROR(__xludf.DUMMYFUNCTION("""COMPUTED_VALUE"""),"Amy")</f>
        <v>Amy</v>
      </c>
      <c r="B70" s="3" t="str">
        <f>IFERROR(__xludf.DUMMYFUNCTION("""COMPUTED_VALUE"""),"Wednesday")</f>
        <v>Wednesday</v>
      </c>
    </row>
    <row r="71">
      <c r="A71" s="3" t="str">
        <f>IFERROR(__xludf.DUMMYFUNCTION("""COMPUTED_VALUE"""),"Нэвилл")</f>
        <v>Нэвилл</v>
      </c>
      <c r="B71" s="3" t="str">
        <f>IFERROR(__xludf.DUMMYFUNCTION("""COMPUTED_VALUE"""),"Долгопупс")</f>
        <v>Долгопупс</v>
      </c>
    </row>
    <row r="72">
      <c r="A72" s="3" t="str">
        <f>IFERROR(__xludf.DUMMYFUNCTION("""COMPUTED_VALUE"""),"Дик")</f>
        <v>Дик</v>
      </c>
      <c r="B72" s="3" t="str">
        <f>IFERROR(__xludf.DUMMYFUNCTION("""COMPUTED_VALUE"""),"Чейни")</f>
        <v>Чейни</v>
      </c>
    </row>
    <row r="73">
      <c r="A73" s="3" t="str">
        <f>IFERROR(__xludf.DUMMYFUNCTION("""COMPUTED_VALUE"""),"Карлсон")</f>
        <v>Карлсон</v>
      </c>
      <c r="B73" s="3"/>
    </row>
    <row r="74">
      <c r="A74" s="3" t="str">
        <f>IFERROR(__xludf.DUMMYFUNCTION("""COMPUTED_VALUE"""),"Афтандил")</f>
        <v>Афтандил</v>
      </c>
      <c r="B74" s="3" t="str">
        <f>IFERROR(__xludf.DUMMYFUNCTION("""COMPUTED_VALUE"""),"Калашников")</f>
        <v>Калашников</v>
      </c>
    </row>
    <row r="75">
      <c r="A75" s="3" t="str">
        <f>IFERROR(__xludf.DUMMYFUNCTION("""COMPUTED_VALUE"""),"Гендальф")</f>
        <v>Гендальф</v>
      </c>
      <c r="B75" s="3" t="str">
        <f>IFERROR(__xludf.DUMMYFUNCTION("""COMPUTED_VALUE"""),"Бурый")</f>
        <v>Бурый</v>
      </c>
    </row>
    <row r="76">
      <c r="A76" s="3" t="str">
        <f>IFERROR(__xludf.DUMMYFUNCTION("""COMPUTED_VALUE"""),"Люсьен")</f>
        <v>Люсьен</v>
      </c>
      <c r="B76" s="3" t="str">
        <f>IFERROR(__xludf.DUMMYFUNCTION("""COMPUTED_VALUE"""),"Левен")</f>
        <v>Левен</v>
      </c>
    </row>
    <row r="77">
      <c r="A77" s="3" t="str">
        <f>IFERROR(__xludf.DUMMYFUNCTION("""COMPUTED_VALUE"""),"Erast")</f>
        <v>Erast</v>
      </c>
      <c r="B77" s="3" t="str">
        <f>IFERROR(__xludf.DUMMYFUNCTION("""COMPUTED_VALUE"""),"Fandorin")</f>
        <v>Fandorin</v>
      </c>
    </row>
    <row r="78">
      <c r="A78" s="3" t="str">
        <f>IFERROR(__xludf.DUMMYFUNCTION("""COMPUTED_VALUE"""),"серый")</f>
        <v>серый</v>
      </c>
      <c r="B78" s="3" t="str">
        <f>IFERROR(__xludf.DUMMYFUNCTION("""COMPUTED_VALUE"""),"волк")</f>
        <v>волк</v>
      </c>
    </row>
    <row r="79">
      <c r="A79" s="3" t="str">
        <f>IFERROR(__xludf.DUMMYFUNCTION("""COMPUTED_VALUE"""),"Гарри ")</f>
        <v>Гарри </v>
      </c>
      <c r="B79" s="3" t="str">
        <f>IFERROR(__xludf.DUMMYFUNCTION("""COMPUTED_VALUE"""),"Поттер")</f>
        <v>Поттер</v>
      </c>
    </row>
    <row r="80">
      <c r="A80" s="3" t="str">
        <f>IFERROR(__xludf.DUMMYFUNCTION("""COMPUTED_VALUE"""),"Патриция")</f>
        <v>Патриция</v>
      </c>
      <c r="B80" s="3" t="str">
        <f>IFERROR(__xludf.DUMMYFUNCTION("""COMPUTED_VALUE"""),"Хольман")</f>
        <v>Хольман</v>
      </c>
    </row>
    <row r="81">
      <c r="A81" s="3" t="str">
        <f>IFERROR(__xludf.DUMMYFUNCTION("""COMPUTED_VALUE"""),"Родион")</f>
        <v>Родион</v>
      </c>
      <c r="B81" s="3" t="str">
        <f>IFERROR(__xludf.DUMMYFUNCTION("""COMPUTED_VALUE"""),"Раскольников")</f>
        <v>Раскольников</v>
      </c>
    </row>
    <row r="82">
      <c r="A82" s="3" t="str">
        <f>IFERROR(__xludf.DUMMYFUNCTION("""COMPUTED_VALUE"""),"Федор")</f>
        <v>Федор</v>
      </c>
      <c r="B82" s="3" t="str">
        <f>IFERROR(__xludf.DUMMYFUNCTION("""COMPUTED_VALUE"""),"Достоевский")</f>
        <v>Достоевский</v>
      </c>
    </row>
    <row r="83">
      <c r="A83" s="3" t="str">
        <f>IFERROR(__xludf.DUMMYFUNCTION("""COMPUTED_VALUE"""),"Эраст")</f>
        <v>Эраст</v>
      </c>
      <c r="B83" s="3" t="str">
        <f>IFERROR(__xludf.DUMMYFUNCTION("""COMPUTED_VALUE"""),"Фандорин")</f>
        <v>Фандорин</v>
      </c>
    </row>
    <row r="84">
      <c r="A84" s="3" t="str">
        <f>IFERROR(__xludf.DUMMYFUNCTION("""COMPUTED_VALUE"""),"Филлип")</f>
        <v>Филлип</v>
      </c>
      <c r="B84" s="3" t="str">
        <f>IFERROR(__xludf.DUMMYFUNCTION("""COMPUTED_VALUE"""),"Кэри")</f>
        <v>Кэри</v>
      </c>
    </row>
    <row r="85">
      <c r="A85" s="3" t="str">
        <f>IFERROR(__xludf.DUMMYFUNCTION("""COMPUTED_VALUE"""),"Павел")</f>
        <v>Павел</v>
      </c>
      <c r="B85" s="3" t="str">
        <f>IFERROR(__xludf.DUMMYFUNCTION("""COMPUTED_VALUE"""),"Чичиков")</f>
        <v>Чичиков</v>
      </c>
    </row>
    <row r="86">
      <c r="A86" s="3" t="str">
        <f>IFERROR(__xludf.DUMMYFUNCTION("""COMPUTED_VALUE"""),"Уолтер ")</f>
        <v>Уолтер </v>
      </c>
      <c r="B86" s="3" t="str">
        <f>IFERROR(__xludf.DUMMYFUNCTION("""COMPUTED_VALUE"""),"Уайт")</f>
        <v>Уайт</v>
      </c>
    </row>
    <row r="87">
      <c r="A87" s="3" t="str">
        <f>IFERROR(__xludf.DUMMYFUNCTION("""COMPUTED_VALUE"""),"Михаил ")</f>
        <v>Михаил </v>
      </c>
      <c r="B87" s="3" t="str">
        <f>IFERROR(__xludf.DUMMYFUNCTION("""COMPUTED_VALUE"""),"Булгаков")</f>
        <v>Булгаков</v>
      </c>
    </row>
    <row r="88">
      <c r="A88" s="3" t="str">
        <f>IFERROR(__xludf.DUMMYFUNCTION("""COMPUTED_VALUE"""),"Мистер")</f>
        <v>Мистер</v>
      </c>
      <c r="B88" s="3" t="str">
        <f>IFERROR(__xludf.DUMMYFUNCTION("""COMPUTED_VALUE"""),"Дарси")</f>
        <v>Дарси</v>
      </c>
    </row>
    <row r="89">
      <c r="A89" s="3" t="str">
        <f>IFERROR(__xludf.DUMMYFUNCTION("""COMPUTED_VALUE"""),"Иван")</f>
        <v>Иван</v>
      </c>
      <c r="B89" s="3" t="str">
        <f>IFERROR(__xludf.DUMMYFUNCTION("""COMPUTED_VALUE"""),"Дурак")</f>
        <v>Дурак</v>
      </c>
    </row>
    <row r="90">
      <c r="A90" s="3" t="str">
        <f>IFERROR(__xludf.DUMMYFUNCTION("""COMPUTED_VALUE"""),"Харка")</f>
        <v>Харка</v>
      </c>
      <c r="B90" s="3" t="str">
        <f>IFERROR(__xludf.DUMMYFUNCTION("""COMPUTED_VALUE"""),"Сын Вождя")</f>
        <v>Сын Вождя</v>
      </c>
    </row>
    <row r="91">
      <c r="A91" s="3" t="str">
        <f>IFERROR(__xludf.DUMMYFUNCTION("""COMPUTED_VALUE"""),"Вольха")</f>
        <v>Вольха</v>
      </c>
      <c r="B91" s="3" t="str">
        <f>IFERROR(__xludf.DUMMYFUNCTION("""COMPUTED_VALUE"""),"Редная")</f>
        <v>Редная</v>
      </c>
    </row>
    <row r="92">
      <c r="A92" s="3" t="str">
        <f>IFERROR(__xludf.DUMMYFUNCTION("""COMPUTED_VALUE"""),"Евграф")</f>
        <v>Евграф</v>
      </c>
      <c r="B92" s="3" t="str">
        <f>IFERROR(__xludf.DUMMYFUNCTION("""COMPUTED_VALUE"""),"Опраксин")</f>
        <v>Опраксин</v>
      </c>
    </row>
    <row r="93">
      <c r="A93" s="3" t="str">
        <f>IFERROR(__xludf.DUMMYFUNCTION("""COMPUTED_VALUE"""),"Эрих Мария")</f>
        <v>Эрих Мария</v>
      </c>
      <c r="B93" s="3" t="str">
        <f>IFERROR(__xludf.DUMMYFUNCTION("""COMPUTED_VALUE"""),"Ремарк")</f>
        <v>Ремарк</v>
      </c>
    </row>
    <row r="94">
      <c r="A94" s="3" t="str">
        <f>IFERROR(__xludf.DUMMYFUNCTION("""COMPUTED_VALUE"""),"Оливер ")</f>
        <v>Оливер </v>
      </c>
      <c r="B94" s="3" t="str">
        <f>IFERROR(__xludf.DUMMYFUNCTION("""COMPUTED_VALUE"""),"Твист")</f>
        <v>Твист</v>
      </c>
    </row>
    <row r="95">
      <c r="A95" s="3" t="str">
        <f>IFERROR(__xludf.DUMMYFUNCTION("""COMPUTED_VALUE"""),"#N/A")</f>
        <v>#N/A</v>
      </c>
      <c r="B95" s="3"/>
    </row>
    <row r="96">
      <c r="A96" s="3" t="str">
        <f>IFERROR(__xludf.DUMMYFUNCTION("""COMPUTED_VALUE"""),"Геральт")</f>
        <v>Геральт</v>
      </c>
      <c r="B96" s="3" t="str">
        <f>IFERROR(__xludf.DUMMYFUNCTION("""COMPUTED_VALUE"""),"из Пивии")</f>
        <v>из Пивии</v>
      </c>
    </row>
    <row r="97">
      <c r="A97" s="3" t="str">
        <f>IFERROR(__xludf.DUMMYFUNCTION("""COMPUTED_VALUE"""),"Анна")</f>
        <v>Анна</v>
      </c>
      <c r="B97" s="3" t="str">
        <f>IFERROR(__xludf.DUMMYFUNCTION("""COMPUTED_VALUE"""),"Каренина")</f>
        <v>Каренина</v>
      </c>
    </row>
    <row r="98">
      <c r="A98" s="3" t="str">
        <f>IFERROR(__xludf.DUMMYFUNCTION("""COMPUTED_VALUE"""),"Уильям")</f>
        <v>Уильям</v>
      </c>
      <c r="B98" s="3" t="str">
        <f>IFERROR(__xludf.DUMMYFUNCTION("""COMPUTED_VALUE"""),"Шекспир")</f>
        <v>Шекспир</v>
      </c>
    </row>
    <row r="99">
      <c r="A99" s="3" t="str">
        <f>IFERROR(__xludf.DUMMYFUNCTION("""COMPUTED_VALUE"""),"Волтер ")</f>
        <v>Волтер </v>
      </c>
      <c r="B99" s="3" t="str">
        <f>IFERROR(__xludf.DUMMYFUNCTION("""COMPUTED_VALUE"""),"Уайт")</f>
        <v>Уайт</v>
      </c>
    </row>
    <row r="100">
      <c r="A100" s="3" t="str">
        <f>IFERROR(__xludf.DUMMYFUNCTION("""COMPUTED_VALUE"""),"Заки")</f>
        <v>Заки</v>
      </c>
      <c r="B100" s="3" t="str">
        <f>IFERROR(__xludf.DUMMYFUNCTION("""COMPUTED_VALUE"""),"Валиди")</f>
        <v>Валиди</v>
      </c>
    </row>
    <row r="101">
      <c r="A101" s="3" t="str">
        <f>IFERROR(__xludf.DUMMYFUNCTION("""COMPUTED_VALUE"""),"Перегринус")</f>
        <v>Перегринус</v>
      </c>
      <c r="B101" s="3" t="str">
        <f>IFERROR(__xludf.DUMMYFUNCTION("""COMPUTED_VALUE"""),"Тис")</f>
        <v>Тис</v>
      </c>
    </row>
    <row r="102">
      <c r="A102" s="3" t="str">
        <f>IFERROR(__xludf.DUMMYFUNCTION("""COMPUTED_VALUE"""),"Владимир")</f>
        <v>Владимир</v>
      </c>
      <c r="B102" s="3" t="str">
        <f>IFERROR(__xludf.DUMMYFUNCTION("""COMPUTED_VALUE"""),"Ленин")</f>
        <v>Ленин</v>
      </c>
    </row>
    <row r="103">
      <c r="A103" s="3" t="str">
        <f>IFERROR(__xludf.DUMMYFUNCTION("""COMPUTED_VALUE"""),"Вито")</f>
        <v>Вито</v>
      </c>
      <c r="B103" s="3" t="str">
        <f>IFERROR(__xludf.DUMMYFUNCTION("""COMPUTED_VALUE"""),"Корлеоне")</f>
        <v>Корлеоне</v>
      </c>
    </row>
    <row r="104">
      <c r="A104" s="3" t="str">
        <f>IFERROR(__xludf.DUMMYFUNCTION("""COMPUTED_VALUE"""),"Элизабет")</f>
        <v>Элизабет</v>
      </c>
      <c r="B104" s="3" t="str">
        <f>IFERROR(__xludf.DUMMYFUNCTION("""COMPUTED_VALUE"""),"Беннет")</f>
        <v>Беннет</v>
      </c>
    </row>
    <row r="105">
      <c r="A105" s="3" t="str">
        <f>IFERROR(__xludf.DUMMYFUNCTION("""COMPUTED_VALUE"""),"Гарри")</f>
        <v>Гарри</v>
      </c>
      <c r="B105" s="3" t="str">
        <f>IFERROR(__xludf.DUMMYFUNCTION("""COMPUTED_VALUE"""),"Поттер")</f>
        <v>Поттер</v>
      </c>
    </row>
    <row r="106">
      <c r="A106" s="3" t="str">
        <f>IFERROR(__xludf.DUMMYFUNCTION("""COMPUTED_VALUE"""),"Робин ")</f>
        <v>Робин </v>
      </c>
      <c r="B106" s="3" t="str">
        <f>IFERROR(__xludf.DUMMYFUNCTION("""COMPUTED_VALUE"""),"Гуд")</f>
        <v>Гуд</v>
      </c>
    </row>
    <row r="107">
      <c r="A107" s="3" t="str">
        <f>IFERROR(__xludf.DUMMYFUNCTION("""COMPUTED_VALUE"""),"Дэниел")</f>
        <v>Дэниел</v>
      </c>
      <c r="B107" s="3" t="str">
        <f>IFERROR(__xludf.DUMMYFUNCTION("""COMPUTED_VALUE"""),"Карнеги")</f>
        <v>Карнеги</v>
      </c>
    </row>
    <row r="108">
      <c r="A108" s="3" t="str">
        <f>IFERROR(__xludf.DUMMYFUNCTION("""COMPUTED_VALUE"""),"Дядя")</f>
        <v>Дядя</v>
      </c>
      <c r="B108" s="3" t="str">
        <f>IFERROR(__xludf.DUMMYFUNCTION("""COMPUTED_VALUE"""),"Фёдор")</f>
        <v>Фёдор</v>
      </c>
    </row>
    <row r="109">
      <c r="A109" s="3" t="str">
        <f>IFERROR(__xludf.DUMMYFUNCTION("""COMPUTED_VALUE"""),"Наруто")</f>
        <v>Наруто</v>
      </c>
      <c r="B109" s="3" t="str">
        <f>IFERROR(__xludf.DUMMYFUNCTION("""COMPUTED_VALUE"""),"Узумаки")</f>
        <v>Узумаки</v>
      </c>
    </row>
    <row r="110">
      <c r="A110" s="3"/>
      <c r="B110" s="3"/>
    </row>
    <row r="111">
      <c r="A111" s="3"/>
      <c r="B111" s="3"/>
    </row>
    <row r="112">
      <c r="A112" s="3"/>
      <c r="B112" s="3"/>
    </row>
    <row r="113">
      <c r="A113" s="3"/>
      <c r="B113" s="3"/>
    </row>
    <row r="114">
      <c r="A114" s="3"/>
      <c r="B114" s="3"/>
    </row>
    <row r="115">
      <c r="A115" s="3"/>
      <c r="B115" s="3"/>
    </row>
    <row r="116">
      <c r="A116" s="3"/>
      <c r="B116" s="3"/>
    </row>
    <row r="117">
      <c r="A117" s="3"/>
      <c r="B117" s="3"/>
    </row>
    <row r="118">
      <c r="A118" s="3"/>
      <c r="B118" s="3"/>
    </row>
    <row r="119">
      <c r="A119" s="3"/>
      <c r="B119" s="3"/>
    </row>
    <row r="120">
      <c r="A120" s="3"/>
      <c r="B120" s="3"/>
    </row>
    <row r="121">
      <c r="A121" s="3"/>
      <c r="B121" s="3"/>
    </row>
    <row r="122">
      <c r="A122" s="3"/>
      <c r="B122" s="3"/>
    </row>
    <row r="123">
      <c r="A123" s="3"/>
      <c r="B123" s="3"/>
    </row>
    <row r="124">
      <c r="A124" s="3"/>
      <c r="B124" s="3"/>
    </row>
    <row r="125">
      <c r="A125" s="3"/>
      <c r="B125" s="3"/>
    </row>
    <row r="126">
      <c r="A126" s="3"/>
      <c r="B126" s="3"/>
    </row>
    <row r="127">
      <c r="A127" s="3"/>
      <c r="B127" s="3"/>
    </row>
    <row r="128">
      <c r="A128" s="3"/>
      <c r="B128" s="3"/>
    </row>
    <row r="129">
      <c r="A129" s="3"/>
      <c r="B129" s="3"/>
    </row>
    <row r="130">
      <c r="A130" s="3"/>
      <c r="B130" s="3"/>
    </row>
    <row r="131">
      <c r="A131" s="3"/>
      <c r="B131" s="3"/>
    </row>
    <row r="132">
      <c r="A132" s="3"/>
      <c r="B132" s="3"/>
    </row>
    <row r="133">
      <c r="A133" s="3"/>
      <c r="B133" s="3"/>
    </row>
    <row r="134">
      <c r="A134" s="3"/>
      <c r="B134" s="3"/>
    </row>
    <row r="135">
      <c r="A135" s="3"/>
      <c r="B135" s="3"/>
    </row>
    <row r="136">
      <c r="A136" s="3"/>
      <c r="B136" s="3"/>
    </row>
    <row r="137">
      <c r="A137" s="3"/>
      <c r="B137" s="3"/>
    </row>
    <row r="138">
      <c r="A138" s="3"/>
      <c r="B138" s="3"/>
    </row>
    <row r="139">
      <c r="A139" s="3"/>
      <c r="B139" s="3"/>
    </row>
    <row r="140">
      <c r="A140" s="3"/>
      <c r="B140" s="3"/>
    </row>
    <row r="141">
      <c r="A141" s="3"/>
      <c r="B141" s="3"/>
    </row>
    <row r="142">
      <c r="A142" s="3"/>
      <c r="B142" s="3"/>
    </row>
    <row r="143">
      <c r="A143" s="3"/>
      <c r="B143" s="3"/>
    </row>
    <row r="144">
      <c r="A144" s="3"/>
      <c r="B144" s="3"/>
    </row>
    <row r="145">
      <c r="A145" s="3"/>
      <c r="B145" s="3"/>
    </row>
    <row r="146">
      <c r="A146" s="3"/>
      <c r="B146" s="3"/>
    </row>
    <row r="147">
      <c r="A147" s="3"/>
      <c r="B147" s="3"/>
    </row>
    <row r="148">
      <c r="A148" s="3"/>
      <c r="B148" s="3"/>
    </row>
    <row r="149">
      <c r="A149" s="3"/>
      <c r="B149" s="3"/>
    </row>
    <row r="150">
      <c r="A150" s="3"/>
      <c r="B150" s="3"/>
    </row>
    <row r="151">
      <c r="A151" s="3"/>
      <c r="B151" s="3"/>
    </row>
    <row r="152">
      <c r="A152" s="3"/>
      <c r="B152" s="3"/>
    </row>
    <row r="153">
      <c r="A153" s="3"/>
      <c r="B153" s="3"/>
    </row>
    <row r="154">
      <c r="A154" s="3"/>
      <c r="B154" s="3"/>
    </row>
    <row r="155">
      <c r="A155" s="3"/>
      <c r="B155" s="3"/>
    </row>
    <row r="156">
      <c r="A156" s="3"/>
      <c r="B156" s="3"/>
    </row>
    <row r="157">
      <c r="A157" s="3"/>
      <c r="B157" s="3"/>
    </row>
    <row r="158">
      <c r="A158" s="3"/>
      <c r="B158" s="3"/>
    </row>
    <row r="159">
      <c r="A159" s="3"/>
      <c r="B159" s="3"/>
    </row>
    <row r="160">
      <c r="A160" s="3"/>
      <c r="B160" s="3"/>
    </row>
    <row r="161">
      <c r="A161" s="3"/>
      <c r="B161" s="3"/>
    </row>
    <row r="162">
      <c r="A162" s="3"/>
      <c r="B162" s="3"/>
    </row>
    <row r="163">
      <c r="A163" s="3"/>
      <c r="B163" s="3"/>
    </row>
    <row r="164">
      <c r="A164" s="3"/>
      <c r="B164" s="3"/>
    </row>
    <row r="165">
      <c r="A165" s="3"/>
      <c r="B165" s="3"/>
    </row>
    <row r="166">
      <c r="A166" s="3"/>
      <c r="B166" s="3"/>
    </row>
    <row r="167">
      <c r="A167" s="3"/>
      <c r="B167" s="3"/>
    </row>
    <row r="168">
      <c r="A168" s="3"/>
      <c r="B168" s="3"/>
    </row>
    <row r="169">
      <c r="A169" s="3"/>
      <c r="B169" s="3"/>
    </row>
    <row r="170">
      <c r="A170" s="3"/>
      <c r="B170" s="3"/>
    </row>
    <row r="171">
      <c r="A171" s="3"/>
      <c r="B171" s="3"/>
    </row>
    <row r="172">
      <c r="A172" s="3"/>
      <c r="B172" s="3"/>
    </row>
    <row r="173">
      <c r="A173" s="3"/>
      <c r="B173" s="3"/>
    </row>
    <row r="174">
      <c r="A174" s="3"/>
      <c r="B174" s="3"/>
    </row>
    <row r="175">
      <c r="A175" s="3"/>
      <c r="B175" s="3"/>
    </row>
    <row r="176">
      <c r="A176" s="3"/>
      <c r="B176" s="3"/>
    </row>
    <row r="177">
      <c r="A177" s="3"/>
      <c r="B177" s="3"/>
    </row>
    <row r="178">
      <c r="A178" s="3"/>
      <c r="B178" s="3"/>
    </row>
    <row r="179">
      <c r="A179" s="3"/>
      <c r="B179" s="3"/>
    </row>
    <row r="180">
      <c r="A180" s="3"/>
      <c r="B180" s="3"/>
    </row>
    <row r="181">
      <c r="A181" s="3"/>
      <c r="B181" s="3"/>
    </row>
    <row r="182">
      <c r="A182" s="3"/>
      <c r="B182" s="3"/>
    </row>
    <row r="183">
      <c r="A183" s="3"/>
      <c r="B183" s="3"/>
    </row>
    <row r="184">
      <c r="A184" s="3"/>
      <c r="B184" s="3"/>
    </row>
    <row r="185">
      <c r="A185" s="3"/>
      <c r="B185" s="3"/>
    </row>
    <row r="186">
      <c r="A186" s="3"/>
      <c r="B186" s="3"/>
    </row>
    <row r="187">
      <c r="A187" s="3"/>
      <c r="B187" s="3"/>
    </row>
    <row r="188">
      <c r="A188" s="3"/>
      <c r="B188" s="3"/>
    </row>
    <row r="189">
      <c r="A189" s="3"/>
      <c r="B189" s="3"/>
    </row>
    <row r="190">
      <c r="A190" s="3"/>
      <c r="B190" s="3"/>
    </row>
    <row r="191">
      <c r="A191" s="3"/>
      <c r="B191" s="3"/>
    </row>
    <row r="192">
      <c r="A192" s="3"/>
      <c r="B192" s="3"/>
    </row>
    <row r="193">
      <c r="A193" s="3"/>
      <c r="B193" s="3"/>
    </row>
    <row r="194">
      <c r="A194" s="3"/>
      <c r="B194" s="3"/>
    </row>
    <row r="195">
      <c r="A195" s="3"/>
      <c r="B195" s="3"/>
    </row>
    <row r="196">
      <c r="A196" s="3"/>
      <c r="B196" s="3"/>
    </row>
    <row r="197">
      <c r="A197" s="3"/>
      <c r="B197" s="3"/>
    </row>
    <row r="198">
      <c r="A198" s="3"/>
      <c r="B198" s="3"/>
    </row>
    <row r="199">
      <c r="A199" s="3"/>
      <c r="B199" s="3"/>
    </row>
    <row r="200">
      <c r="A200" s="3"/>
      <c r="B200" s="3"/>
    </row>
    <row r="201">
      <c r="A201" s="3"/>
      <c r="B201" s="3"/>
    </row>
    <row r="202">
      <c r="A202" s="3"/>
      <c r="B202" s="3"/>
    </row>
    <row r="203">
      <c r="A203" s="3"/>
      <c r="B203" s="3"/>
    </row>
    <row r="204">
      <c r="A204" s="3"/>
      <c r="B204" s="3"/>
    </row>
    <row r="205">
      <c r="A205" s="3"/>
      <c r="B205" s="3"/>
    </row>
    <row r="206">
      <c r="A206" s="3"/>
      <c r="B206" s="3"/>
    </row>
    <row r="207">
      <c r="A207" s="3"/>
      <c r="B207" s="3"/>
    </row>
    <row r="208">
      <c r="A208" s="3"/>
      <c r="B208" s="3"/>
    </row>
    <row r="209">
      <c r="A209" s="3"/>
      <c r="B209" s="3"/>
    </row>
    <row r="210">
      <c r="A210" s="3"/>
      <c r="B210" s="3"/>
    </row>
    <row r="211">
      <c r="A211" s="3"/>
      <c r="B211" s="3"/>
    </row>
    <row r="212">
      <c r="A212" s="3"/>
      <c r="B212" s="3"/>
    </row>
    <row r="213">
      <c r="A213" s="3"/>
      <c r="B213" s="3"/>
    </row>
    <row r="214">
      <c r="A214" s="3"/>
      <c r="B214" s="3"/>
    </row>
    <row r="215">
      <c r="A215" s="3"/>
      <c r="B215" s="3"/>
    </row>
    <row r="216">
      <c r="A216" s="3"/>
      <c r="B216" s="3"/>
    </row>
    <row r="217">
      <c r="A217" s="3"/>
      <c r="B217" s="3"/>
    </row>
    <row r="218">
      <c r="A218" s="3"/>
      <c r="B218" s="3"/>
    </row>
    <row r="219">
      <c r="A219" s="3"/>
      <c r="B219" s="3"/>
    </row>
    <row r="220">
      <c r="A220" s="3"/>
      <c r="B220" s="3"/>
    </row>
    <row r="221">
      <c r="A221" s="3"/>
      <c r="B221" s="3"/>
    </row>
    <row r="222">
      <c r="A222" s="3"/>
      <c r="B222" s="3"/>
    </row>
    <row r="223">
      <c r="A223" s="3"/>
      <c r="B223" s="3"/>
    </row>
    <row r="224">
      <c r="A224" s="3"/>
      <c r="B224" s="3"/>
    </row>
    <row r="225">
      <c r="A225" s="3"/>
      <c r="B225" s="3"/>
    </row>
    <row r="226">
      <c r="A226" s="3"/>
      <c r="B226" s="3"/>
    </row>
    <row r="227">
      <c r="A227" s="3"/>
      <c r="B227" s="3"/>
    </row>
    <row r="228">
      <c r="A228" s="3"/>
      <c r="B228" s="3"/>
    </row>
    <row r="229">
      <c r="A229" s="3"/>
      <c r="B229" s="3"/>
    </row>
    <row r="230">
      <c r="A230" s="3"/>
      <c r="B230" s="3"/>
    </row>
    <row r="231">
      <c r="A231" s="3"/>
      <c r="B231" s="3"/>
    </row>
    <row r="232">
      <c r="A232" s="3"/>
      <c r="B232" s="3"/>
    </row>
    <row r="233">
      <c r="A233" s="3"/>
      <c r="B233" s="3"/>
    </row>
    <row r="234">
      <c r="A234" s="3"/>
      <c r="B234" s="3"/>
    </row>
    <row r="235">
      <c r="A235" s="3"/>
      <c r="B235" s="3"/>
    </row>
    <row r="236">
      <c r="A236" s="3"/>
      <c r="B236" s="3"/>
    </row>
    <row r="237">
      <c r="A237" s="3"/>
      <c r="B237" s="3"/>
    </row>
    <row r="238">
      <c r="A238" s="3"/>
      <c r="B238" s="3"/>
    </row>
    <row r="239">
      <c r="A239" s="3"/>
      <c r="B239" s="3"/>
    </row>
    <row r="240">
      <c r="A240" s="3"/>
      <c r="B240" s="3"/>
    </row>
    <row r="241">
      <c r="A241" s="3"/>
      <c r="B241" s="3"/>
    </row>
    <row r="242">
      <c r="A242" s="3"/>
      <c r="B242" s="3"/>
    </row>
    <row r="243">
      <c r="A243" s="3"/>
      <c r="B243" s="3"/>
    </row>
    <row r="244">
      <c r="A244" s="3"/>
      <c r="B244" s="3"/>
    </row>
    <row r="245">
      <c r="A245" s="3"/>
      <c r="B245" s="3"/>
    </row>
    <row r="246">
      <c r="A246" s="3"/>
      <c r="B246" s="3"/>
    </row>
    <row r="247">
      <c r="A247" s="3"/>
      <c r="B247" s="3"/>
    </row>
    <row r="248">
      <c r="A248" s="3"/>
      <c r="B248" s="3"/>
    </row>
    <row r="249">
      <c r="A249" s="3"/>
      <c r="B249" s="3"/>
    </row>
    <row r="250">
      <c r="A250" s="3"/>
      <c r="B250" s="3"/>
    </row>
    <row r="251">
      <c r="A251" s="3"/>
      <c r="B251" s="3"/>
    </row>
    <row r="252">
      <c r="A252" s="3"/>
      <c r="B252" s="3"/>
    </row>
    <row r="253">
      <c r="A253" s="3"/>
      <c r="B253" s="3"/>
    </row>
    <row r="254">
      <c r="A254" s="3"/>
      <c r="B254" s="3"/>
    </row>
    <row r="255">
      <c r="A255" s="3"/>
      <c r="B255" s="3"/>
    </row>
    <row r="256">
      <c r="A256" s="3"/>
      <c r="B256" s="3"/>
    </row>
    <row r="257">
      <c r="A257" s="3"/>
      <c r="B257" s="3"/>
    </row>
    <row r="258">
      <c r="A258" s="3"/>
      <c r="B258" s="3"/>
    </row>
    <row r="259">
      <c r="A259" s="3"/>
      <c r="B259" s="3"/>
    </row>
    <row r="260">
      <c r="A260" s="3"/>
      <c r="B260" s="3"/>
    </row>
    <row r="261">
      <c r="A261" s="3"/>
      <c r="B261" s="3"/>
    </row>
    <row r="262">
      <c r="A262" s="3"/>
      <c r="B262" s="3"/>
    </row>
    <row r="263">
      <c r="A263" s="3"/>
      <c r="B263" s="3"/>
    </row>
    <row r="264">
      <c r="A264" s="3"/>
      <c r="B264" s="3"/>
    </row>
    <row r="265">
      <c r="A265" s="3"/>
      <c r="B265" s="3"/>
    </row>
    <row r="266">
      <c r="A266" s="3"/>
      <c r="B266" s="3"/>
    </row>
    <row r="267">
      <c r="A267" s="3"/>
      <c r="B267" s="3"/>
    </row>
    <row r="268">
      <c r="A268" s="3"/>
      <c r="B268" s="3"/>
    </row>
    <row r="269">
      <c r="A269" s="3"/>
      <c r="B269" s="3"/>
    </row>
    <row r="270">
      <c r="A270" s="3"/>
      <c r="B270" s="3"/>
    </row>
    <row r="271">
      <c r="A271" s="3"/>
      <c r="B271" s="3"/>
    </row>
    <row r="272">
      <c r="A272" s="3"/>
      <c r="B272" s="3"/>
    </row>
    <row r="273">
      <c r="A273" s="3"/>
      <c r="B273" s="3"/>
    </row>
    <row r="274">
      <c r="A274" s="3"/>
      <c r="B274" s="3"/>
    </row>
    <row r="275">
      <c r="A275" s="3"/>
      <c r="B275" s="3"/>
    </row>
    <row r="276">
      <c r="A276" s="3"/>
      <c r="B276" s="3"/>
    </row>
    <row r="277">
      <c r="A277" s="3"/>
      <c r="B277" s="3"/>
    </row>
    <row r="278">
      <c r="A278" s="3"/>
      <c r="B278" s="3"/>
    </row>
    <row r="279">
      <c r="A279" s="3"/>
      <c r="B279" s="3"/>
    </row>
    <row r="280">
      <c r="A280" s="3"/>
      <c r="B280" s="3"/>
    </row>
    <row r="281">
      <c r="A281" s="3"/>
      <c r="B281" s="3"/>
    </row>
    <row r="282">
      <c r="A282" s="3"/>
      <c r="B282" s="3"/>
    </row>
    <row r="283">
      <c r="A283" s="3"/>
      <c r="B283" s="3"/>
    </row>
    <row r="284">
      <c r="A284" s="3"/>
      <c r="B284" s="3"/>
    </row>
    <row r="285">
      <c r="A285" s="3"/>
      <c r="B285" s="3"/>
    </row>
    <row r="286">
      <c r="A286" s="3"/>
      <c r="B286" s="3"/>
    </row>
    <row r="287">
      <c r="A287" s="3"/>
      <c r="B287" s="3"/>
    </row>
    <row r="288">
      <c r="A288" s="3"/>
      <c r="B288" s="3"/>
    </row>
    <row r="289">
      <c r="A289" s="3"/>
      <c r="B289" s="3"/>
    </row>
    <row r="290">
      <c r="A290" s="3"/>
      <c r="B290" s="3"/>
    </row>
    <row r="291">
      <c r="A291" s="3"/>
      <c r="B291" s="3"/>
    </row>
    <row r="292">
      <c r="A292" s="3"/>
      <c r="B292" s="3"/>
    </row>
    <row r="293">
      <c r="A293" s="3"/>
      <c r="B293" s="3"/>
    </row>
    <row r="294">
      <c r="A294" s="3"/>
      <c r="B294" s="3"/>
    </row>
    <row r="295">
      <c r="A295" s="3"/>
      <c r="B295" s="3"/>
    </row>
    <row r="296">
      <c r="A296" s="3"/>
      <c r="B296" s="3"/>
    </row>
    <row r="297">
      <c r="A297" s="3"/>
      <c r="B297" s="3"/>
    </row>
    <row r="298">
      <c r="A298" s="3"/>
      <c r="B298" s="3"/>
    </row>
    <row r="299">
      <c r="A299" s="3"/>
      <c r="B299" s="3"/>
    </row>
    <row r="300">
      <c r="A300" s="3"/>
      <c r="B300" s="3"/>
    </row>
    <row r="301">
      <c r="A301" s="3"/>
      <c r="B301" s="3"/>
    </row>
    <row r="302">
      <c r="A302" s="3"/>
      <c r="B302" s="3"/>
    </row>
    <row r="303">
      <c r="A303" s="3"/>
      <c r="B303" s="3"/>
    </row>
    <row r="304">
      <c r="A304" s="3"/>
      <c r="B304" s="3"/>
    </row>
    <row r="305">
      <c r="A305" s="3"/>
      <c r="B305" s="3"/>
    </row>
    <row r="306">
      <c r="A306" s="3"/>
      <c r="B306" s="3"/>
    </row>
    <row r="307">
      <c r="A307" s="3"/>
      <c r="B307" s="3"/>
    </row>
    <row r="308">
      <c r="A308" s="3"/>
      <c r="B308" s="3"/>
    </row>
    <row r="309">
      <c r="A309" s="3"/>
      <c r="B309" s="3"/>
    </row>
    <row r="310">
      <c r="A310" s="3"/>
      <c r="B310" s="3"/>
    </row>
    <row r="311">
      <c r="A311" s="3"/>
      <c r="B311" s="3"/>
    </row>
    <row r="312">
      <c r="A312" s="3"/>
      <c r="B312" s="3"/>
    </row>
    <row r="313">
      <c r="A313" s="3"/>
      <c r="B313" s="3"/>
    </row>
    <row r="314">
      <c r="A314" s="3"/>
      <c r="B314" s="3"/>
    </row>
    <row r="315">
      <c r="A315" s="3"/>
      <c r="B315" s="3"/>
    </row>
    <row r="316">
      <c r="A316" s="3"/>
      <c r="B316" s="3"/>
    </row>
    <row r="317">
      <c r="A317" s="3"/>
      <c r="B317" s="3"/>
    </row>
    <row r="318">
      <c r="A318" s="3"/>
      <c r="B318" s="3"/>
    </row>
    <row r="319">
      <c r="A319" s="3"/>
      <c r="B319" s="3"/>
    </row>
    <row r="320">
      <c r="A320" s="3"/>
      <c r="B320" s="3"/>
    </row>
    <row r="321">
      <c r="A321" s="3"/>
      <c r="B321" s="3"/>
    </row>
    <row r="322">
      <c r="A322" s="3"/>
      <c r="B322" s="3"/>
    </row>
    <row r="323">
      <c r="A323" s="3"/>
      <c r="B323" s="3"/>
    </row>
    <row r="324">
      <c r="A324" s="3"/>
      <c r="B324" s="3"/>
    </row>
    <row r="325">
      <c r="A325" s="3"/>
      <c r="B325" s="3"/>
    </row>
    <row r="326">
      <c r="A326" s="3"/>
      <c r="B326" s="3"/>
    </row>
    <row r="327">
      <c r="A327" s="3"/>
      <c r="B327" s="3"/>
    </row>
    <row r="328">
      <c r="A328" s="3"/>
      <c r="B328" s="3"/>
    </row>
    <row r="329">
      <c r="A329" s="3"/>
      <c r="B329" s="3"/>
    </row>
    <row r="330">
      <c r="A330" s="3"/>
      <c r="B330" s="3"/>
    </row>
    <row r="331">
      <c r="A331" s="3"/>
      <c r="B331" s="3"/>
    </row>
    <row r="332">
      <c r="A332" s="3"/>
      <c r="B332" s="3"/>
    </row>
    <row r="333">
      <c r="A333" s="3"/>
      <c r="B333" s="3"/>
    </row>
    <row r="334">
      <c r="A334" s="3"/>
      <c r="B334" s="3"/>
    </row>
    <row r="335">
      <c r="A335" s="3"/>
      <c r="B335" s="3"/>
    </row>
    <row r="336">
      <c r="A336" s="3"/>
      <c r="B336" s="3"/>
    </row>
    <row r="337">
      <c r="A337" s="3"/>
      <c r="B337" s="3"/>
    </row>
    <row r="338">
      <c r="A338" s="3"/>
      <c r="B338" s="3"/>
    </row>
    <row r="339">
      <c r="A339" s="3"/>
      <c r="B339" s="3"/>
    </row>
    <row r="340">
      <c r="A340" s="3"/>
      <c r="B340" s="3"/>
    </row>
    <row r="341">
      <c r="A341" s="3"/>
      <c r="B341" s="3"/>
    </row>
    <row r="342">
      <c r="A342" s="3"/>
      <c r="B342" s="3"/>
    </row>
    <row r="343">
      <c r="A343" s="3"/>
      <c r="B343" s="3"/>
    </row>
    <row r="344">
      <c r="A344" s="3"/>
      <c r="B344" s="3"/>
    </row>
    <row r="345">
      <c r="A345" s="3"/>
      <c r="B345" s="3"/>
    </row>
    <row r="346">
      <c r="A346" s="3"/>
      <c r="B346" s="3"/>
    </row>
    <row r="347">
      <c r="A347" s="3"/>
      <c r="B347" s="3"/>
    </row>
    <row r="348">
      <c r="A348" s="3"/>
      <c r="B348" s="3"/>
    </row>
    <row r="349">
      <c r="A349" s="3"/>
      <c r="B349" s="3"/>
    </row>
    <row r="350">
      <c r="A350" s="3"/>
      <c r="B350" s="3"/>
    </row>
    <row r="351">
      <c r="A351" s="3"/>
      <c r="B351" s="3"/>
    </row>
    <row r="352">
      <c r="A352" s="3"/>
      <c r="B352" s="3"/>
    </row>
    <row r="353">
      <c r="A353" s="3"/>
      <c r="B353" s="3"/>
    </row>
    <row r="354">
      <c r="A354" s="3"/>
      <c r="B354" s="3"/>
    </row>
    <row r="355">
      <c r="A355" s="3"/>
      <c r="B355" s="3"/>
    </row>
    <row r="356">
      <c r="A356" s="3"/>
      <c r="B356" s="3"/>
    </row>
    <row r="357">
      <c r="A357" s="3"/>
      <c r="B357" s="3"/>
    </row>
    <row r="358">
      <c r="A358" s="3"/>
      <c r="B358" s="3"/>
    </row>
    <row r="359">
      <c r="A359" s="3"/>
      <c r="B359" s="3"/>
    </row>
    <row r="360">
      <c r="A360" s="3"/>
      <c r="B360" s="3"/>
    </row>
    <row r="361">
      <c r="A361" s="3"/>
      <c r="B361" s="3"/>
    </row>
    <row r="362">
      <c r="A362" s="3"/>
      <c r="B362" s="3"/>
    </row>
    <row r="363">
      <c r="A363" s="3"/>
      <c r="B363" s="3"/>
    </row>
    <row r="364">
      <c r="A364" s="3"/>
      <c r="B364" s="3"/>
    </row>
    <row r="365">
      <c r="A365" s="3"/>
      <c r="B365" s="3"/>
    </row>
    <row r="366">
      <c r="A366" s="3"/>
      <c r="B366" s="3"/>
    </row>
    <row r="367">
      <c r="A367" s="3"/>
      <c r="B367" s="3"/>
    </row>
    <row r="368">
      <c r="A368" s="3"/>
      <c r="B368" s="3"/>
    </row>
    <row r="369">
      <c r="A369" s="3"/>
      <c r="B369" s="3"/>
    </row>
    <row r="370">
      <c r="A370" s="3"/>
      <c r="B370" s="3"/>
    </row>
    <row r="371">
      <c r="A371" s="3"/>
      <c r="B371" s="3"/>
    </row>
    <row r="372">
      <c r="A372" s="3"/>
      <c r="B372" s="3"/>
    </row>
    <row r="373">
      <c r="A373" s="3"/>
      <c r="B373" s="3"/>
    </row>
    <row r="374">
      <c r="A374" s="3"/>
      <c r="B374" s="3"/>
    </row>
    <row r="375">
      <c r="A375" s="3"/>
      <c r="B375" s="3"/>
    </row>
    <row r="376">
      <c r="A376" s="3"/>
      <c r="B376" s="3"/>
    </row>
    <row r="377">
      <c r="A377" s="3"/>
      <c r="B377" s="3"/>
    </row>
    <row r="378">
      <c r="A378" s="3"/>
      <c r="B378" s="3"/>
    </row>
    <row r="379">
      <c r="A379" s="3"/>
      <c r="B379" s="3"/>
    </row>
    <row r="380">
      <c r="A380" s="3"/>
      <c r="B380" s="3"/>
    </row>
    <row r="381">
      <c r="A381" s="3"/>
      <c r="B381" s="3"/>
    </row>
    <row r="382">
      <c r="A382" s="3"/>
      <c r="B382" s="3"/>
    </row>
    <row r="383">
      <c r="A383" s="3"/>
      <c r="B383" s="3"/>
    </row>
    <row r="384">
      <c r="A384" s="3"/>
      <c r="B384" s="3"/>
    </row>
    <row r="385">
      <c r="A385" s="3"/>
      <c r="B385" s="3"/>
    </row>
    <row r="386">
      <c r="A386" s="3"/>
      <c r="B386" s="3"/>
    </row>
    <row r="387">
      <c r="A387" s="3"/>
      <c r="B387" s="3"/>
    </row>
    <row r="388">
      <c r="A388" s="3"/>
      <c r="B388" s="3"/>
    </row>
    <row r="389">
      <c r="A389" s="3"/>
      <c r="B389" s="3"/>
    </row>
    <row r="390">
      <c r="A390" s="3"/>
      <c r="B390" s="3"/>
    </row>
    <row r="391">
      <c r="A391" s="3"/>
      <c r="B391" s="3"/>
    </row>
    <row r="392">
      <c r="A392" s="3"/>
      <c r="B392" s="3"/>
    </row>
    <row r="393">
      <c r="A393" s="3"/>
      <c r="B393" s="3"/>
    </row>
    <row r="394">
      <c r="A394" s="3"/>
      <c r="B394" s="3"/>
    </row>
    <row r="395">
      <c r="A395" s="3"/>
      <c r="B395" s="3"/>
    </row>
    <row r="396">
      <c r="A396" s="3"/>
      <c r="B396" s="3"/>
    </row>
    <row r="397">
      <c r="A397" s="3"/>
      <c r="B397" s="3"/>
    </row>
    <row r="398">
      <c r="A398" s="3"/>
      <c r="B398" s="3"/>
    </row>
    <row r="399">
      <c r="A399" s="3"/>
      <c r="B399" s="3"/>
    </row>
    <row r="400">
      <c r="A400" s="3"/>
      <c r="B400" s="3"/>
    </row>
    <row r="401">
      <c r="A401" s="3"/>
      <c r="B401" s="3"/>
    </row>
    <row r="402">
      <c r="A402" s="3"/>
      <c r="B402" s="3"/>
    </row>
    <row r="403">
      <c r="A403" s="3"/>
      <c r="B403" s="3"/>
    </row>
    <row r="404">
      <c r="A404" s="3"/>
      <c r="B404" s="3"/>
    </row>
    <row r="405">
      <c r="A405" s="3"/>
      <c r="B405" s="3"/>
    </row>
    <row r="406">
      <c r="A406" s="3"/>
      <c r="B406" s="3"/>
    </row>
    <row r="407">
      <c r="A407" s="3"/>
      <c r="B407" s="3"/>
    </row>
    <row r="408">
      <c r="A408" s="3"/>
      <c r="B408" s="3"/>
    </row>
    <row r="409">
      <c r="A409" s="3"/>
      <c r="B409" s="3"/>
    </row>
    <row r="410">
      <c r="A410" s="3"/>
      <c r="B410" s="3"/>
    </row>
    <row r="411">
      <c r="A411" s="3"/>
      <c r="B411" s="3"/>
    </row>
    <row r="412">
      <c r="A412" s="3"/>
      <c r="B412" s="3"/>
    </row>
    <row r="413">
      <c r="A413" s="3"/>
      <c r="B413" s="3"/>
    </row>
    <row r="414">
      <c r="A414" s="3"/>
      <c r="B414" s="3"/>
    </row>
    <row r="415">
      <c r="A415" s="3"/>
      <c r="B415" s="3"/>
    </row>
    <row r="416">
      <c r="A416" s="3"/>
      <c r="B416" s="3"/>
    </row>
    <row r="417">
      <c r="A417" s="3"/>
      <c r="B417" s="3"/>
    </row>
    <row r="418">
      <c r="A418" s="3"/>
      <c r="B418" s="3"/>
    </row>
    <row r="419">
      <c r="A419" s="3"/>
      <c r="B419" s="3"/>
    </row>
    <row r="420">
      <c r="A420" s="3"/>
      <c r="B420" s="3"/>
    </row>
    <row r="421">
      <c r="A421" s="3"/>
      <c r="B421" s="3"/>
    </row>
    <row r="422">
      <c r="A422" s="3"/>
      <c r="B422" s="3"/>
    </row>
    <row r="423">
      <c r="A423" s="3"/>
      <c r="B423" s="3"/>
    </row>
    <row r="424">
      <c r="A424" s="3"/>
      <c r="B424" s="3"/>
    </row>
    <row r="425">
      <c r="A425" s="3"/>
      <c r="B425" s="3"/>
    </row>
    <row r="426">
      <c r="A426" s="3"/>
      <c r="B426" s="3"/>
    </row>
    <row r="427">
      <c r="A427" s="3"/>
      <c r="B427" s="3"/>
    </row>
    <row r="428">
      <c r="A428" s="3"/>
      <c r="B428" s="3"/>
    </row>
    <row r="429">
      <c r="A429" s="3"/>
      <c r="B429" s="3"/>
    </row>
    <row r="430">
      <c r="A430" s="3"/>
      <c r="B430" s="3"/>
    </row>
    <row r="431">
      <c r="A431" s="3"/>
      <c r="B431" s="3"/>
    </row>
    <row r="432">
      <c r="A432" s="3"/>
      <c r="B432" s="3"/>
    </row>
    <row r="433">
      <c r="A433" s="3"/>
      <c r="B433" s="3"/>
    </row>
    <row r="434">
      <c r="A434" s="3"/>
      <c r="B434" s="3"/>
    </row>
    <row r="435">
      <c r="A435" s="3"/>
      <c r="B435" s="3"/>
    </row>
    <row r="436">
      <c r="A436" s="3"/>
      <c r="B436" s="3"/>
    </row>
    <row r="437">
      <c r="A437" s="3"/>
      <c r="B437" s="3"/>
    </row>
    <row r="438">
      <c r="A438" s="3"/>
      <c r="B438" s="3"/>
    </row>
    <row r="439">
      <c r="A439" s="3"/>
      <c r="B439" s="3"/>
    </row>
    <row r="440">
      <c r="A440" s="3"/>
      <c r="B440" s="3"/>
    </row>
    <row r="441">
      <c r="A441" s="3"/>
      <c r="B441" s="3"/>
    </row>
    <row r="442">
      <c r="A442" s="3"/>
      <c r="B442" s="3"/>
    </row>
    <row r="443">
      <c r="A443" s="3"/>
      <c r="B443" s="3"/>
    </row>
    <row r="444">
      <c r="A444" s="3"/>
      <c r="B444" s="3"/>
    </row>
    <row r="445">
      <c r="A445" s="3"/>
      <c r="B445" s="3"/>
    </row>
    <row r="446">
      <c r="A446" s="3"/>
      <c r="B446" s="3"/>
    </row>
    <row r="447">
      <c r="A447" s="3"/>
      <c r="B447" s="3"/>
    </row>
    <row r="448">
      <c r="A448" s="3"/>
      <c r="B448" s="3"/>
    </row>
    <row r="449">
      <c r="A449" s="3"/>
      <c r="B449" s="3"/>
    </row>
    <row r="450">
      <c r="A450" s="3"/>
      <c r="B450" s="3"/>
    </row>
    <row r="451">
      <c r="A451" s="3"/>
      <c r="B451" s="3"/>
    </row>
    <row r="452">
      <c r="A452" s="3"/>
      <c r="B452" s="3"/>
    </row>
    <row r="453">
      <c r="A453" s="3"/>
      <c r="B453" s="3"/>
    </row>
    <row r="454">
      <c r="A454" s="3"/>
      <c r="B454" s="3"/>
    </row>
    <row r="455">
      <c r="A455" s="3"/>
      <c r="B455" s="3"/>
    </row>
    <row r="456">
      <c r="A456" s="3"/>
      <c r="B456" s="3"/>
    </row>
    <row r="457">
      <c r="A457" s="3"/>
      <c r="B457" s="3"/>
    </row>
    <row r="458">
      <c r="A458" s="3" t="str">
        <f>IFERROR(__xludf.DUMMYFUNCTION("""COMPUTED_VALUE"""),"Вавилен")</f>
        <v>Вавилен</v>
      </c>
      <c r="B458" s="3" t="str">
        <f>IFERROR(__xludf.DUMMYFUNCTION("""COMPUTED_VALUE"""),"Татарский")</f>
        <v>Татарский</v>
      </c>
    </row>
    <row r="459">
      <c r="A459" s="3" t="str">
        <f>IFERROR(__xludf.DUMMYFUNCTION("""COMPUTED_VALUE"""),"Петр")</f>
        <v>Петр</v>
      </c>
      <c r="B459" s="3" t="str">
        <f>IFERROR(__xludf.DUMMYFUNCTION("""COMPUTED_VALUE"""),"Пустота")</f>
        <v>Пустота</v>
      </c>
    </row>
    <row r="460">
      <c r="A460" s="3" t="str">
        <f>IFERROR(__xludf.DUMMYFUNCTION("""COMPUTED_VALUE"""),"Мальчиш-Кибальчиш")</f>
        <v>Мальчиш-Кибальчиш</v>
      </c>
      <c r="B460" s="3"/>
    </row>
    <row r="461">
      <c r="A461" s="3" t="str">
        <f>IFERROR(__xludf.DUMMYFUNCTION("""COMPUTED_VALUE"""),"Николай ")</f>
        <v>Николай </v>
      </c>
      <c r="B461" s="3" t="str">
        <f>IFERROR(__xludf.DUMMYFUNCTION("""COMPUTED_VALUE"""),"Ставрогин")</f>
        <v>Ставрогин</v>
      </c>
    </row>
    <row r="462">
      <c r="A462" s="3" t="str">
        <f>IFERROR(__xludf.DUMMYFUNCTION("""COMPUTED_VALUE"""),"Татьяна")</f>
        <v>Татьяна</v>
      </c>
      <c r="B462" s="3" t="str">
        <f>IFERROR(__xludf.DUMMYFUNCTION("""COMPUTED_VALUE"""),"Ларина")</f>
        <v>Ларина</v>
      </c>
    </row>
    <row r="463">
      <c r="A463" s="3" t="str">
        <f>IFERROR(__xludf.DUMMYFUNCTION("""COMPUTED_VALUE"""),"Владимир")</f>
        <v>Владимир</v>
      </c>
      <c r="B463" s="3" t="str">
        <f>IFERROR(__xludf.DUMMYFUNCTION("""COMPUTED_VALUE"""),"Дубровский")</f>
        <v>Дубровский</v>
      </c>
    </row>
    <row r="464">
      <c r="A464" s="3" t="str">
        <f>IFERROR(__xludf.DUMMYFUNCTION("""COMPUTED_VALUE"""),"Анна")</f>
        <v>Анна</v>
      </c>
      <c r="B464" s="3" t="str">
        <f>IFERROR(__xludf.DUMMYFUNCTION("""COMPUTED_VALUE"""),"Каренина")</f>
        <v>Каренина</v>
      </c>
    </row>
    <row r="465">
      <c r="A465" s="3" t="str">
        <f>IFERROR(__xludf.DUMMYFUNCTION("""COMPUTED_VALUE"""),"Пьер")</f>
        <v>Пьер</v>
      </c>
      <c r="B465" s="3" t="str">
        <f>IFERROR(__xludf.DUMMYFUNCTION("""COMPUTED_VALUE"""),"Безухов")</f>
        <v>Безухов</v>
      </c>
    </row>
    <row r="466">
      <c r="A466" s="3" t="str">
        <f>IFERROR(__xludf.DUMMYFUNCTION("""COMPUTED_VALUE"""),"Эркюль")</f>
        <v>Эркюль</v>
      </c>
      <c r="B466" s="3" t="str">
        <f>IFERROR(__xludf.DUMMYFUNCTION("""COMPUTED_VALUE"""),"Пуаро")</f>
        <v>Пуаро</v>
      </c>
    </row>
    <row r="467">
      <c r="A467" s="3" t="str">
        <f>IFERROR(__xludf.DUMMYFUNCTION("""COMPUTED_VALUE"""),"Шерлок")</f>
        <v>Шерлок</v>
      </c>
      <c r="B467" s="3" t="str">
        <f>IFERROR(__xludf.DUMMYFUNCTION("""COMPUTED_VALUE"""),"Холмс")</f>
        <v>Холмс</v>
      </c>
    </row>
    <row r="468">
      <c r="A468" s="3" t="str">
        <f>IFERROR(__xludf.DUMMYFUNCTION("""COMPUTED_VALUE"""),"Скарамучча")</f>
        <v>Скарамучча</v>
      </c>
      <c r="B468" s="3"/>
    </row>
    <row r="469">
      <c r="A469" s="3" t="str">
        <f>IFERROR(__xludf.DUMMYFUNCTION("""COMPUTED_VALUE"""),"Пётр")</f>
        <v>Пётр</v>
      </c>
      <c r="B469" s="3" t="str">
        <f>IFERROR(__xludf.DUMMYFUNCTION("""COMPUTED_VALUE"""),"Сковорода")</f>
        <v>Сковорода</v>
      </c>
    </row>
    <row r="470">
      <c r="A470" s="3" t="str">
        <f>IFERROR(__xludf.DUMMYFUNCTION("""COMPUTED_VALUE"""),"Ханна")</f>
        <v>Ханна</v>
      </c>
      <c r="B470" s="3" t="str">
        <f>IFERROR(__xludf.DUMMYFUNCTION("""COMPUTED_VALUE"""),"Арендт")</f>
        <v>Арендт</v>
      </c>
    </row>
    <row r="471">
      <c r="A471" s="3" t="str">
        <f>IFERROR(__xludf.DUMMYFUNCTION("""COMPUTED_VALUE"""),"Виктор")</f>
        <v>Виктор</v>
      </c>
      <c r="B471" s="3" t="str">
        <f>IFERROR(__xludf.DUMMYFUNCTION("""COMPUTED_VALUE"""),"Франкл")</f>
        <v>Франкл</v>
      </c>
    </row>
    <row r="472">
      <c r="A472" s="3" t="str">
        <f>IFERROR(__xludf.DUMMYFUNCTION("""COMPUTED_VALUE"""),"Мишель")</f>
        <v>Мишель</v>
      </c>
      <c r="B472" s="3" t="str">
        <f>IFERROR(__xludf.DUMMYFUNCTION("""COMPUTED_VALUE"""),"Фуко")</f>
        <v>Фуко</v>
      </c>
    </row>
    <row r="473">
      <c r="A473" s="3" t="str">
        <f>IFERROR(__xludf.DUMMYFUNCTION("""COMPUTED_VALUE"""),"Жак ")</f>
        <v>Жак </v>
      </c>
      <c r="B473" s="3" t="str">
        <f>IFERROR(__xludf.DUMMYFUNCTION("""COMPUTED_VALUE"""),"Деррида")</f>
        <v>Деррида</v>
      </c>
    </row>
    <row r="474">
      <c r="A474" s="3" t="str">
        <f>IFERROR(__xludf.DUMMYFUNCTION("""COMPUTED_VALUE"""),"Иешуа")</f>
        <v>Иешуа</v>
      </c>
      <c r="B474" s="3" t="str">
        <f>IFERROR(__xludf.DUMMYFUNCTION("""COMPUTED_VALUE"""),"Га-Ноцри")</f>
        <v>Га-Ноцри</v>
      </c>
    </row>
    <row r="475">
      <c r="A475" s="3" t="str">
        <f>IFERROR(__xludf.DUMMYFUNCTION("""COMPUTED_VALUE"""),"Полиграф")</f>
        <v>Полиграф</v>
      </c>
      <c r="B475" s="3" t="str">
        <f>IFERROR(__xludf.DUMMYFUNCTION("""COMPUTED_VALUE"""),"Шариков")</f>
        <v>Шариков</v>
      </c>
    </row>
    <row r="476">
      <c r="A476" s="3" t="str">
        <f>IFERROR(__xludf.DUMMYFUNCTION("""COMPUTED_VALUE"""),"Марченко")</f>
        <v>Марченко</v>
      </c>
      <c r="B476" s="3" t="str">
        <f>IFERROR(__xludf.DUMMYFUNCTION("""COMPUTED_VALUE"""),"Добрикасар")</f>
        <v>Добрикасар</v>
      </c>
    </row>
    <row r="477">
      <c r="A477" s="3" t="str">
        <f>IFERROR(__xludf.DUMMYFUNCTION("""COMPUTED_VALUE"""),"Гарри ")</f>
        <v>Гарри </v>
      </c>
      <c r="B477" s="3" t="str">
        <f>IFERROR(__xludf.DUMMYFUNCTION("""COMPUTED_VALUE"""),"Пёссс")</f>
        <v>Пёссс</v>
      </c>
    </row>
    <row r="478">
      <c r="A478" s="3" t="str">
        <f>IFERROR(__xludf.DUMMYFUNCTION("""COMPUTED_VALUE"""),"Робинзон")</f>
        <v>Робинзон</v>
      </c>
      <c r="B478" s="3" t="str">
        <f>IFERROR(__xludf.DUMMYFUNCTION("""COMPUTED_VALUE"""),"Крузо")</f>
        <v>Крузо</v>
      </c>
    </row>
    <row r="479">
      <c r="A479" s="3" t="str">
        <f>IFERROR(__xludf.DUMMYFUNCTION("""COMPUTED_VALUE"""),"Рик")</f>
        <v>Рик</v>
      </c>
      <c r="B479" s="3" t="str">
        <f>IFERROR(__xludf.DUMMYFUNCTION("""COMPUTED_VALUE"""),"Санчес")</f>
        <v>Санчес</v>
      </c>
    </row>
    <row r="480">
      <c r="A480" s="3" t="str">
        <f>IFERROR(__xludf.DUMMYFUNCTION("""COMPUTED_VALUE"""),"Сергей")</f>
        <v>Сергей</v>
      </c>
      <c r="B480" s="3" t="str">
        <f>IFERROR(__xludf.DUMMYFUNCTION("""COMPUTED_VALUE"""),"Довлатов")</f>
        <v>Довлатов</v>
      </c>
    </row>
    <row r="481">
      <c r="A481" s="3" t="str">
        <f>IFERROR(__xludf.DUMMYFUNCTION("""COMPUTED_VALUE"""),"Ричард")</f>
        <v>Ричард</v>
      </c>
      <c r="B481" s="3" t="str">
        <f>IFERROR(__xludf.DUMMYFUNCTION("""COMPUTED_VALUE"""),"аааа")</f>
        <v>аааа</v>
      </c>
    </row>
    <row r="482">
      <c r="A482" s="3" t="str">
        <f>IFERROR(__xludf.DUMMYFUNCTION("""COMPUTED_VALUE"""),"Сафер ")</f>
        <v>Сафер </v>
      </c>
      <c r="B482" s="3" t="str">
        <f>IFERROR(__xludf.DUMMYFUNCTION("""COMPUTED_VALUE"""),"Клианер")</f>
        <v>Клианер</v>
      </c>
    </row>
    <row r="483">
      <c r="A483" s="3" t="str">
        <f>IFERROR(__xludf.DUMMYFUNCTION("""COMPUTED_VALUE"""),"Рэй")</f>
        <v>Рэй</v>
      </c>
      <c r="B483" s="3" t="str">
        <f>IFERROR(__xludf.DUMMYFUNCTION("""COMPUTED_VALUE"""),"Брэдбери")</f>
        <v>Брэдбери</v>
      </c>
    </row>
    <row r="484">
      <c r="A484" s="3" t="str">
        <f>IFERROR(__xludf.DUMMYFUNCTION("""COMPUTED_VALUE"""),"Джордан")</f>
        <v>Джордан</v>
      </c>
      <c r="B484" s="3" t="str">
        <f>IFERROR(__xludf.DUMMYFUNCTION("""COMPUTED_VALUE"""),"Бэлфорд")</f>
        <v>Бэлфорд</v>
      </c>
    </row>
    <row r="485">
      <c r="A485" s="3" t="str">
        <f>IFERROR(__xludf.DUMMYFUNCTION("""COMPUTED_VALUE"""),"Пьер")</f>
        <v>Пьер</v>
      </c>
      <c r="B485" s="3" t="str">
        <f>IFERROR(__xludf.DUMMYFUNCTION("""COMPUTED_VALUE"""),"Безухов")</f>
        <v>Безухов</v>
      </c>
    </row>
    <row r="486">
      <c r="A486" s="3" t="str">
        <f>IFERROR(__xludf.DUMMYFUNCTION("""COMPUTED_VALUE"""),"Гумберт")</f>
        <v>Гумберт</v>
      </c>
      <c r="B486" s="3" t="str">
        <f>IFERROR(__xludf.DUMMYFUNCTION("""COMPUTED_VALUE"""),"Гумберт")</f>
        <v>Гумберт</v>
      </c>
    </row>
    <row r="487">
      <c r="A487" s="3" t="str">
        <f>IFERROR(__xludf.DUMMYFUNCTION("""COMPUTED_VALUE"""),"Евгений")</f>
        <v>Евгений</v>
      </c>
      <c r="B487" s="3" t="str">
        <f>IFERROR(__xludf.DUMMYFUNCTION("""COMPUTED_VALUE"""),"Онегин")</f>
        <v>Онегин</v>
      </c>
    </row>
    <row r="488">
      <c r="A488" s="3" t="str">
        <f>IFERROR(__xludf.DUMMYFUNCTION("""COMPUTED_VALUE"""),"Игорь")</f>
        <v>Игорь</v>
      </c>
      <c r="B488" s="3" t="str">
        <f>IFERROR(__xludf.DUMMYFUNCTION("""COMPUTED_VALUE"""),"Гром")</f>
        <v>Гром</v>
      </c>
    </row>
    <row r="489">
      <c r="A489" s="3" t="str">
        <f>IFERROR(__xludf.DUMMYFUNCTION("""COMPUTED_VALUE"""),"Жамбыл")</f>
        <v>Жамбыл</v>
      </c>
      <c r="B489" s="3" t="str">
        <f>IFERROR(__xludf.DUMMYFUNCTION("""COMPUTED_VALUE"""),"Яшин")</f>
        <v>Яшин</v>
      </c>
    </row>
    <row r="490">
      <c r="A490" s="3" t="str">
        <f>IFERROR(__xludf.DUMMYFUNCTION("""COMPUTED_VALUE"""),"Раушан ")</f>
        <v>Раушан </v>
      </c>
      <c r="B490" s="3" t="str">
        <f>IFERROR(__xludf.DUMMYFUNCTION("""COMPUTED_VALUE"""),"Галиев")</f>
        <v>Галиев</v>
      </c>
    </row>
    <row r="491">
      <c r="A491" s="3" t="str">
        <f>IFERROR(__xludf.DUMMYFUNCTION("""COMPUTED_VALUE"""),"Кристиан ")</f>
        <v>Кристиан </v>
      </c>
      <c r="B491" s="3" t="str">
        <f>IFERROR(__xludf.DUMMYFUNCTION("""COMPUTED_VALUE"""),"Бейл")</f>
        <v>Бейл</v>
      </c>
    </row>
    <row r="492">
      <c r="A492" s="3" t="str">
        <f>IFERROR(__xludf.DUMMYFUNCTION("""COMPUTED_VALUE"""),"Эраст")</f>
        <v>Эраст</v>
      </c>
      <c r="B492" s="3" t="str">
        <f>IFERROR(__xludf.DUMMYFUNCTION("""COMPUTED_VALUE"""),"Фандорин")</f>
        <v>Фандорин</v>
      </c>
    </row>
    <row r="493">
      <c r="A493" s="3" t="str">
        <f>IFERROR(__xludf.DUMMYFUNCTION("""COMPUTED_VALUE"""),"Ниро")</f>
        <v>Ниро</v>
      </c>
      <c r="B493" s="3" t="str">
        <f>IFERROR(__xludf.DUMMYFUNCTION("""COMPUTED_VALUE"""),"Вульф")</f>
        <v>Вульф</v>
      </c>
    </row>
    <row r="494">
      <c r="A494" s="3" t="str">
        <f>IFERROR(__xludf.DUMMYFUNCTION("""COMPUTED_VALUE"""),"Миледи")</f>
        <v>Миледи</v>
      </c>
      <c r="B494" s="3" t="str">
        <f>IFERROR(__xludf.DUMMYFUNCTION("""COMPUTED_VALUE"""),"Винтер")</f>
        <v>Винтер</v>
      </c>
    </row>
    <row r="495">
      <c r="A495" s="3" t="str">
        <f>IFERROR(__xludf.DUMMYFUNCTION("""COMPUTED_VALUE"""),"Вавилен")</f>
        <v>Вавилен</v>
      </c>
      <c r="B495" s="3" t="str">
        <f>IFERROR(__xludf.DUMMYFUNCTION("""COMPUTED_VALUE"""),"Татарский")</f>
        <v>Татарский</v>
      </c>
    </row>
    <row r="496">
      <c r="A496" s="3" t="str">
        <f>IFERROR(__xludf.DUMMYFUNCTION("""COMPUTED_VALUE"""),"Петр")</f>
        <v>Петр</v>
      </c>
      <c r="B496" s="3" t="str">
        <f>IFERROR(__xludf.DUMMYFUNCTION("""COMPUTED_VALUE"""),"Пустота")</f>
        <v>Пустота</v>
      </c>
    </row>
    <row r="497">
      <c r="A497" s="3" t="str">
        <f>IFERROR(__xludf.DUMMYFUNCTION("""COMPUTED_VALUE"""),"Мальчиш-Кибальчиш")</f>
        <v>Мальчиш-Кибальчиш</v>
      </c>
      <c r="B497" s="3"/>
    </row>
    <row r="498">
      <c r="A498" s="3" t="str">
        <f>IFERROR(__xludf.DUMMYFUNCTION("""COMPUTED_VALUE"""),"Николай ")</f>
        <v>Николай </v>
      </c>
      <c r="B498" s="3" t="str">
        <f>IFERROR(__xludf.DUMMYFUNCTION("""COMPUTED_VALUE"""),"Ставрогин")</f>
        <v>Ставрогин</v>
      </c>
    </row>
    <row r="499">
      <c r="A499" s="3" t="str">
        <f>IFERROR(__xludf.DUMMYFUNCTION("""COMPUTED_VALUE"""),"Татьяна")</f>
        <v>Татьяна</v>
      </c>
      <c r="B499" s="3" t="str">
        <f>IFERROR(__xludf.DUMMYFUNCTION("""COMPUTED_VALUE"""),"Ларина")</f>
        <v>Ларина</v>
      </c>
    </row>
    <row r="500">
      <c r="A500" s="3" t="str">
        <f>IFERROR(__xludf.DUMMYFUNCTION("""COMPUTED_VALUE"""),"Владимир")</f>
        <v>Владимир</v>
      </c>
      <c r="B500" s="3" t="str">
        <f>IFERROR(__xludf.DUMMYFUNCTION("""COMPUTED_VALUE"""),"Дубровский")</f>
        <v>Дубровский</v>
      </c>
    </row>
    <row r="501">
      <c r="A501" s="3" t="str">
        <f>IFERROR(__xludf.DUMMYFUNCTION("""COMPUTED_VALUE"""),"Анна")</f>
        <v>Анна</v>
      </c>
      <c r="B501" s="3" t="str">
        <f>IFERROR(__xludf.DUMMYFUNCTION("""COMPUTED_VALUE"""),"Каренина")</f>
        <v>Каренина</v>
      </c>
    </row>
    <row r="502">
      <c r="A502" s="3" t="str">
        <f>IFERROR(__xludf.DUMMYFUNCTION("""COMPUTED_VALUE"""),"Пьер")</f>
        <v>Пьер</v>
      </c>
      <c r="B502" s="3" t="str">
        <f>IFERROR(__xludf.DUMMYFUNCTION("""COMPUTED_VALUE"""),"Безухов")</f>
        <v>Безухов</v>
      </c>
    </row>
    <row r="503">
      <c r="A503" s="3" t="str">
        <f>IFERROR(__xludf.DUMMYFUNCTION("""COMPUTED_VALUE"""),"Эркюль")</f>
        <v>Эркюль</v>
      </c>
      <c r="B503" s="3" t="str">
        <f>IFERROR(__xludf.DUMMYFUNCTION("""COMPUTED_VALUE"""),"Пуаро")</f>
        <v>Пуаро</v>
      </c>
    </row>
    <row r="504">
      <c r="A504" s="3" t="str">
        <f>IFERROR(__xludf.DUMMYFUNCTION("""COMPUTED_VALUE"""),"Шерлок")</f>
        <v>Шерлок</v>
      </c>
      <c r="B504" s="3" t="str">
        <f>IFERROR(__xludf.DUMMYFUNCTION("""COMPUTED_VALUE"""),"Холмс")</f>
        <v>Холмс</v>
      </c>
    </row>
    <row r="505">
      <c r="A505" s="3" t="str">
        <f>IFERROR(__xludf.DUMMYFUNCTION("""COMPUTED_VALUE"""),"Скарамучча")</f>
        <v>Скарамучча</v>
      </c>
      <c r="B505" s="3"/>
    </row>
    <row r="506">
      <c r="A506" s="3" t="str">
        <f>IFERROR(__xludf.DUMMYFUNCTION("""COMPUTED_VALUE"""),"Пётр")</f>
        <v>Пётр</v>
      </c>
      <c r="B506" s="3" t="str">
        <f>IFERROR(__xludf.DUMMYFUNCTION("""COMPUTED_VALUE"""),"Сковорода")</f>
        <v>Сковорода</v>
      </c>
    </row>
    <row r="507">
      <c r="A507" s="3" t="str">
        <f>IFERROR(__xludf.DUMMYFUNCTION("""COMPUTED_VALUE"""),"Ханна")</f>
        <v>Ханна</v>
      </c>
      <c r="B507" s="3" t="str">
        <f>IFERROR(__xludf.DUMMYFUNCTION("""COMPUTED_VALUE"""),"Арендт")</f>
        <v>Арендт</v>
      </c>
    </row>
    <row r="508">
      <c r="A508" s="3" t="str">
        <f>IFERROR(__xludf.DUMMYFUNCTION("""COMPUTED_VALUE"""),"Виктор")</f>
        <v>Виктор</v>
      </c>
      <c r="B508" s="3" t="str">
        <f>IFERROR(__xludf.DUMMYFUNCTION("""COMPUTED_VALUE"""),"Франкл")</f>
        <v>Франкл</v>
      </c>
    </row>
    <row r="509">
      <c r="A509" s="3" t="str">
        <f>IFERROR(__xludf.DUMMYFUNCTION("""COMPUTED_VALUE"""),"Мишель")</f>
        <v>Мишель</v>
      </c>
      <c r="B509" s="3" t="str">
        <f>IFERROR(__xludf.DUMMYFUNCTION("""COMPUTED_VALUE"""),"Фуко")</f>
        <v>Фуко</v>
      </c>
    </row>
    <row r="510">
      <c r="A510" s="3" t="str">
        <f>IFERROR(__xludf.DUMMYFUNCTION("""COMPUTED_VALUE"""),"Жак ")</f>
        <v>Жак </v>
      </c>
      <c r="B510" s="3" t="str">
        <f>IFERROR(__xludf.DUMMYFUNCTION("""COMPUTED_VALUE"""),"Деррида")</f>
        <v>Деррида</v>
      </c>
    </row>
    <row r="511">
      <c r="A511" s="3" t="str">
        <f>IFERROR(__xludf.DUMMYFUNCTION("""COMPUTED_VALUE"""),"Иешуа")</f>
        <v>Иешуа</v>
      </c>
      <c r="B511" s="3" t="str">
        <f>IFERROR(__xludf.DUMMYFUNCTION("""COMPUTED_VALUE"""),"Га-Ноцри")</f>
        <v>Га-Ноцри</v>
      </c>
    </row>
    <row r="512">
      <c r="A512" s="3" t="str">
        <f>IFERROR(__xludf.DUMMYFUNCTION("""COMPUTED_VALUE"""),"Полиграф")</f>
        <v>Полиграф</v>
      </c>
      <c r="B512" s="3" t="str">
        <f>IFERROR(__xludf.DUMMYFUNCTION("""COMPUTED_VALUE"""),"Шариков")</f>
        <v>Шариков</v>
      </c>
    </row>
    <row r="513">
      <c r="A513" s="3" t="str">
        <f>IFERROR(__xludf.DUMMYFUNCTION("""COMPUTED_VALUE"""),"Марченко")</f>
        <v>Марченко</v>
      </c>
      <c r="B513" s="3" t="str">
        <f>IFERROR(__xludf.DUMMYFUNCTION("""COMPUTED_VALUE"""),"Добрикасар")</f>
        <v>Добрикасар</v>
      </c>
    </row>
    <row r="514">
      <c r="A514" s="3" t="str">
        <f>IFERROR(__xludf.DUMMYFUNCTION("""COMPUTED_VALUE"""),"Гарри ")</f>
        <v>Гарри </v>
      </c>
      <c r="B514" s="3" t="str">
        <f>IFERROR(__xludf.DUMMYFUNCTION("""COMPUTED_VALUE"""),"Пёссс")</f>
        <v>Пёссс</v>
      </c>
    </row>
    <row r="515">
      <c r="A515" s="3" t="str">
        <f>IFERROR(__xludf.DUMMYFUNCTION("""COMPUTED_VALUE"""),"Робинзон")</f>
        <v>Робинзон</v>
      </c>
      <c r="B515" s="3" t="str">
        <f>IFERROR(__xludf.DUMMYFUNCTION("""COMPUTED_VALUE"""),"Крузо")</f>
        <v>Крузо</v>
      </c>
    </row>
    <row r="516">
      <c r="A516" s="3" t="str">
        <f>IFERROR(__xludf.DUMMYFUNCTION("""COMPUTED_VALUE"""),"Рик")</f>
        <v>Рик</v>
      </c>
      <c r="B516" s="3" t="str">
        <f>IFERROR(__xludf.DUMMYFUNCTION("""COMPUTED_VALUE"""),"Санчес")</f>
        <v>Санчес</v>
      </c>
    </row>
    <row r="517">
      <c r="A517" s="3" t="str">
        <f>IFERROR(__xludf.DUMMYFUNCTION("""COMPUTED_VALUE"""),"Сергей")</f>
        <v>Сергей</v>
      </c>
      <c r="B517" s="3" t="str">
        <f>IFERROR(__xludf.DUMMYFUNCTION("""COMPUTED_VALUE"""),"Довлатов")</f>
        <v>Довлатов</v>
      </c>
    </row>
    <row r="518">
      <c r="A518" s="3" t="str">
        <f>IFERROR(__xludf.DUMMYFUNCTION("""COMPUTED_VALUE"""),"Ричард")</f>
        <v>Ричард</v>
      </c>
      <c r="B518" s="3" t="str">
        <f>IFERROR(__xludf.DUMMYFUNCTION("""COMPUTED_VALUE"""),"аааа")</f>
        <v>аааа</v>
      </c>
    </row>
    <row r="519">
      <c r="A519" s="3" t="str">
        <f>IFERROR(__xludf.DUMMYFUNCTION("""COMPUTED_VALUE"""),"Сафер ")</f>
        <v>Сафер </v>
      </c>
      <c r="B519" s="3" t="str">
        <f>IFERROR(__xludf.DUMMYFUNCTION("""COMPUTED_VALUE"""),"Клианер")</f>
        <v>Клианер</v>
      </c>
    </row>
    <row r="520">
      <c r="A520" s="3" t="str">
        <f>IFERROR(__xludf.DUMMYFUNCTION("""COMPUTED_VALUE"""),"Рэй")</f>
        <v>Рэй</v>
      </c>
      <c r="B520" s="3" t="str">
        <f>IFERROR(__xludf.DUMMYFUNCTION("""COMPUTED_VALUE"""),"Брэдбери")</f>
        <v>Брэдбери</v>
      </c>
    </row>
    <row r="521">
      <c r="A521" s="3" t="str">
        <f>IFERROR(__xludf.DUMMYFUNCTION("""COMPUTED_VALUE"""),"Джордан")</f>
        <v>Джордан</v>
      </c>
      <c r="B521" s="3" t="str">
        <f>IFERROR(__xludf.DUMMYFUNCTION("""COMPUTED_VALUE"""),"Бэлфорд")</f>
        <v>Бэлфорд</v>
      </c>
    </row>
    <row r="522">
      <c r="A522" s="3" t="str">
        <f>IFERROR(__xludf.DUMMYFUNCTION("""COMPUTED_VALUE"""),"Пьер")</f>
        <v>Пьер</v>
      </c>
      <c r="B522" s="3" t="str">
        <f>IFERROR(__xludf.DUMMYFUNCTION("""COMPUTED_VALUE"""),"Безухов")</f>
        <v>Безухов</v>
      </c>
    </row>
    <row r="523">
      <c r="A523" s="3" t="str">
        <f>IFERROR(__xludf.DUMMYFUNCTION("""COMPUTED_VALUE"""),"Гумберт")</f>
        <v>Гумберт</v>
      </c>
      <c r="B523" s="3" t="str">
        <f>IFERROR(__xludf.DUMMYFUNCTION("""COMPUTED_VALUE"""),"Гумберт")</f>
        <v>Гумберт</v>
      </c>
    </row>
    <row r="524">
      <c r="A524" s="3" t="str">
        <f>IFERROR(__xludf.DUMMYFUNCTION("""COMPUTED_VALUE"""),"Евгений")</f>
        <v>Евгений</v>
      </c>
      <c r="B524" s="3" t="str">
        <f>IFERROR(__xludf.DUMMYFUNCTION("""COMPUTED_VALUE"""),"Онегин")</f>
        <v>Онегин</v>
      </c>
    </row>
    <row r="525">
      <c r="A525" s="3" t="str">
        <f>IFERROR(__xludf.DUMMYFUNCTION("""COMPUTED_VALUE"""),"Игорь")</f>
        <v>Игорь</v>
      </c>
      <c r="B525" s="3" t="str">
        <f>IFERROR(__xludf.DUMMYFUNCTION("""COMPUTED_VALUE"""),"Гром")</f>
        <v>Гром</v>
      </c>
    </row>
    <row r="526">
      <c r="A526" s="3" t="str">
        <f>IFERROR(__xludf.DUMMYFUNCTION("""COMPUTED_VALUE"""),"Жамбыл")</f>
        <v>Жамбыл</v>
      </c>
      <c r="B526" s="3" t="str">
        <f>IFERROR(__xludf.DUMMYFUNCTION("""COMPUTED_VALUE"""),"Яшин")</f>
        <v>Яшин</v>
      </c>
    </row>
    <row r="527">
      <c r="A527" s="3" t="str">
        <f>IFERROR(__xludf.DUMMYFUNCTION("""COMPUTED_VALUE"""),"Раушан ")</f>
        <v>Раушан </v>
      </c>
      <c r="B527" s="3" t="str">
        <f>IFERROR(__xludf.DUMMYFUNCTION("""COMPUTED_VALUE"""),"Галиев")</f>
        <v>Галиев</v>
      </c>
    </row>
    <row r="528">
      <c r="A528" s="3" t="str">
        <f>IFERROR(__xludf.DUMMYFUNCTION("""COMPUTED_VALUE"""),"Кристиан ")</f>
        <v>Кристиан </v>
      </c>
      <c r="B528" s="3" t="str">
        <f>IFERROR(__xludf.DUMMYFUNCTION("""COMPUTED_VALUE"""),"Бейл")</f>
        <v>Бейл</v>
      </c>
    </row>
    <row r="529">
      <c r="A529" s="3" t="str">
        <f>IFERROR(__xludf.DUMMYFUNCTION("""COMPUTED_VALUE"""),"Эраст")</f>
        <v>Эраст</v>
      </c>
      <c r="B529" s="3" t="str">
        <f>IFERROR(__xludf.DUMMYFUNCTION("""COMPUTED_VALUE"""),"Фандорин")</f>
        <v>Фандорин</v>
      </c>
    </row>
    <row r="530">
      <c r="A530" s="3" t="str">
        <f>IFERROR(__xludf.DUMMYFUNCTION("""COMPUTED_VALUE"""),"Ниро")</f>
        <v>Ниро</v>
      </c>
      <c r="B530" s="3" t="str">
        <f>IFERROR(__xludf.DUMMYFUNCTION("""COMPUTED_VALUE"""),"Вульф")</f>
        <v>Вульф</v>
      </c>
    </row>
    <row r="531">
      <c r="A531" s="3" t="str">
        <f>IFERROR(__xludf.DUMMYFUNCTION("""COMPUTED_VALUE"""),"Миледи")</f>
        <v>Миледи</v>
      </c>
      <c r="B531" s="3" t="str">
        <f>IFERROR(__xludf.DUMMYFUNCTION("""COMPUTED_VALUE"""),"Винтер")</f>
        <v>Винтер</v>
      </c>
    </row>
    <row r="532">
      <c r="A532" s="3" t="str">
        <f>IFERROR(__xludf.DUMMYFUNCTION("""COMPUTED_VALUE"""),"Иван")</f>
        <v>Иван</v>
      </c>
      <c r="B532" s="3" t="str">
        <f>IFERROR(__xludf.DUMMYFUNCTION("""COMPUTED_VALUE"""),"Гирин")</f>
        <v>Гирин</v>
      </c>
    </row>
    <row r="533">
      <c r="A533" s="3" t="str">
        <f>IFERROR(__xludf.DUMMYFUNCTION("""COMPUTED_VALUE"""),"Дэрроу")</f>
        <v>Дэрроу</v>
      </c>
      <c r="B533" s="3" t="str">
        <f>IFERROR(__xludf.DUMMYFUNCTION("""COMPUTED_VALUE"""),"Андромедус")</f>
        <v>Андромедус</v>
      </c>
    </row>
    <row r="534">
      <c r="A534" s="3" t="str">
        <f>IFERROR(__xludf.DUMMYFUNCTION("""COMPUTED_VALUE"""),"Чебурашка2")</f>
        <v>Чебурашка2</v>
      </c>
      <c r="B534" s="3" t="str">
        <f>IFERROR(__xludf.DUMMYFUNCTION("""COMPUTED_VALUE"""),"тест")</f>
        <v>тест</v>
      </c>
    </row>
    <row r="535">
      <c r="A535" s="3" t="str">
        <f>IFERROR(__xludf.DUMMYFUNCTION("""COMPUTED_VALUE"""),"Андрей")</f>
        <v>Андрей</v>
      </c>
      <c r="B535" s="3" t="str">
        <f>IFERROR(__xludf.DUMMYFUNCTION("""COMPUTED_VALUE"""),"Платонов")</f>
        <v>Платонов</v>
      </c>
    </row>
    <row r="536">
      <c r="A536" s="3" t="str">
        <f>IFERROR(__xludf.DUMMYFUNCTION("""COMPUTED_VALUE"""),"Граф")</f>
        <v>Граф</v>
      </c>
      <c r="B536" s="3" t="str">
        <f>IFERROR(__xludf.DUMMYFUNCTION("""COMPUTED_VALUE"""),"Орловский")</f>
        <v>Орловский</v>
      </c>
    </row>
    <row r="537">
      <c r="A537" s="3" t="str">
        <f>IFERROR(__xludf.DUMMYFUNCTION("""COMPUTED_VALUE"""),"Джейн")</f>
        <v>Джейн</v>
      </c>
      <c r="B537" s="3" t="str">
        <f>IFERROR(__xludf.DUMMYFUNCTION("""COMPUTED_VALUE"""),"Эйр")</f>
        <v>Эйр</v>
      </c>
    </row>
    <row r="538">
      <c r="A538" s="3" t="str">
        <f>IFERROR(__xludf.DUMMYFUNCTION("""COMPUTED_VALUE"""),"Корбен")</f>
        <v>Корбен</v>
      </c>
      <c r="B538" s="3" t="str">
        <f>IFERROR(__xludf.DUMMYFUNCTION("""COMPUTED_VALUE"""),"Даллас")</f>
        <v>Даллас</v>
      </c>
    </row>
    <row r="539">
      <c r="A539" s="3" t="str">
        <f>IFERROR(__xludf.DUMMYFUNCTION("""COMPUTED_VALUE"""),"Роберт")</f>
        <v>Роберт</v>
      </c>
      <c r="B539" s="3" t="str">
        <f>IFERROR(__xludf.DUMMYFUNCTION("""COMPUTED_VALUE"""),"Локамп")</f>
        <v>Локамп</v>
      </c>
    </row>
    <row r="540">
      <c r="A540" s="3" t="str">
        <f>IFERROR(__xludf.DUMMYFUNCTION("""COMPUTED_VALUE"""),"Мел")</f>
        <v>Мел</v>
      </c>
      <c r="B540" s="3" t="str">
        <f>IFERROR(__xludf.DUMMYFUNCTION("""COMPUTED_VALUE"""),"Бейкерсфелд")</f>
        <v>Бейкерсфелд</v>
      </c>
    </row>
    <row r="541">
      <c r="A541" s="3" t="str">
        <f>IFERROR(__xludf.DUMMYFUNCTION("""COMPUTED_VALUE"""),"Гарри ")</f>
        <v>Гарри </v>
      </c>
      <c r="B541" s="3" t="str">
        <f>IFERROR(__xludf.DUMMYFUNCTION("""COMPUTED_VALUE"""),"Поттер")</f>
        <v>Поттер</v>
      </c>
    </row>
    <row r="542">
      <c r="A542" s="3" t="str">
        <f>IFERROR(__xludf.DUMMYFUNCTION("""COMPUTED_VALUE"""),"Доктор")</f>
        <v>Доктор</v>
      </c>
      <c r="B542" s="3" t="str">
        <f>IFERROR(__xludf.DUMMYFUNCTION("""COMPUTED_VALUE"""),"Уотсон")</f>
        <v>Уотсон</v>
      </c>
    </row>
    <row r="543">
      <c r="A543" s="3" t="str">
        <f>IFERROR(__xludf.DUMMYFUNCTION("""COMPUTED_VALUE"""),"алексей ")</f>
        <v>алексей </v>
      </c>
      <c r="B543" s="3" t="str">
        <f>IFERROR(__xludf.DUMMYFUNCTION("""COMPUTED_VALUE"""),"Смолин")</f>
        <v>Смолин</v>
      </c>
    </row>
    <row r="544">
      <c r="A544" s="3" t="str">
        <f>IFERROR(__xludf.DUMMYFUNCTION("""COMPUTED_VALUE"""),"Прохор ")</f>
        <v>Прохор </v>
      </c>
      <c r="B544" s="3" t="str">
        <f>IFERROR(__xludf.DUMMYFUNCTION("""COMPUTED_VALUE"""),"Громов")</f>
        <v>Громов</v>
      </c>
    </row>
    <row r="545">
      <c r="A545" s="3" t="str">
        <f>IFERROR(__xludf.DUMMYFUNCTION("""COMPUTED_VALUE"""),"Том")</f>
        <v>Том</v>
      </c>
      <c r="B545" s="3" t="str">
        <f>IFERROR(__xludf.DUMMYFUNCTION("""COMPUTED_VALUE"""),"Сойер")</f>
        <v>Сойер</v>
      </c>
    </row>
    <row r="546">
      <c r="A546" s="3" t="str">
        <f>IFERROR(__xludf.DUMMYFUNCTION("""COMPUTED_VALUE"""),"Чарли")</f>
        <v>Чарли</v>
      </c>
      <c r="B546" s="3" t="str">
        <f>IFERROR(__xludf.DUMMYFUNCTION("""COMPUTED_VALUE"""),"Гордон")</f>
        <v>Гордон</v>
      </c>
    </row>
    <row r="547">
      <c r="A547" s="3" t="str">
        <f>IFERROR(__xludf.DUMMYFUNCTION("""COMPUTED_VALUE"""),"Фродо")</f>
        <v>Фродо</v>
      </c>
      <c r="B547" s="3" t="str">
        <f>IFERROR(__xludf.DUMMYFUNCTION("""COMPUTED_VALUE"""),"Бэггинс")</f>
        <v>Бэггинс</v>
      </c>
    </row>
    <row r="548">
      <c r="A548" s="3" t="str">
        <f>IFERROR(__xludf.DUMMYFUNCTION("""COMPUTED_VALUE"""),"Мартин")</f>
        <v>Мартин</v>
      </c>
      <c r="B548" s="3" t="str">
        <f>IFERROR(__xludf.DUMMYFUNCTION("""COMPUTED_VALUE"""),"Иден")</f>
        <v>Иден</v>
      </c>
    </row>
    <row r="549">
      <c r="A549" s="3" t="str">
        <f>IFERROR(__xludf.DUMMYFUNCTION("""COMPUTED_VALUE"""),"Гекельберри")</f>
        <v>Гекельберри</v>
      </c>
      <c r="B549" s="3" t="str">
        <f>IFERROR(__xludf.DUMMYFUNCTION("""COMPUTED_VALUE"""),"Фин")</f>
        <v>Фин</v>
      </c>
    </row>
    <row r="550">
      <c r="A550" s="3" t="str">
        <f>IFERROR(__xludf.DUMMYFUNCTION("""COMPUTED_VALUE"""),"Гарри")</f>
        <v>Гарри</v>
      </c>
      <c r="B550" s="3" t="str">
        <f>IFERROR(__xludf.DUMMYFUNCTION("""COMPUTED_VALUE"""),"Поттер")</f>
        <v>Поттер</v>
      </c>
    </row>
    <row r="551">
      <c r="A551" s="3" t="str">
        <f>IFERROR(__xludf.DUMMYFUNCTION("""COMPUTED_VALUE"""),"Гилберт")</f>
        <v>Гилберт</v>
      </c>
      <c r="B551" s="3" t="str">
        <f>IFERROR(__xludf.DUMMYFUNCTION("""COMPUTED_VALUE"""),"Грейп")</f>
        <v>Грейп</v>
      </c>
    </row>
    <row r="552">
      <c r="A552" s="3" t="str">
        <f>IFERROR(__xludf.DUMMYFUNCTION("""COMPUTED_VALUE"""),"Форрест")</f>
        <v>Форрест</v>
      </c>
      <c r="B552" s="3" t="str">
        <f>IFERROR(__xludf.DUMMYFUNCTION("""COMPUTED_VALUE"""),"Гамп")</f>
        <v>Гамп</v>
      </c>
    </row>
    <row r="553">
      <c r="A553" s="3" t="str">
        <f>IFERROR(__xludf.DUMMYFUNCTION("""COMPUTED_VALUE"""),"Мартиша ")</f>
        <v>Мартиша </v>
      </c>
      <c r="B553" s="3" t="str">
        <f>IFERROR(__xludf.DUMMYFUNCTION("""COMPUTED_VALUE"""),"Адамс")</f>
        <v>Адамс</v>
      </c>
    </row>
    <row r="554">
      <c r="A554" s="3" t="str">
        <f>IFERROR(__xludf.DUMMYFUNCTION("""COMPUTED_VALUE"""),"Иван")</f>
        <v>Иван</v>
      </c>
      <c r="B554" s="3" t="str">
        <f>IFERROR(__xludf.DUMMYFUNCTION("""COMPUTED_VALUE"""),"Петров")</f>
        <v>Петров</v>
      </c>
    </row>
    <row r="555">
      <c r="A555" s="3" t="str">
        <f>IFERROR(__xludf.DUMMYFUNCTION("""COMPUTED_VALUE"""),"Аннушка")</f>
        <v>Аннушка</v>
      </c>
      <c r="B555" s="3" t="str">
        <f>IFERROR(__xludf.DUMMYFUNCTION("""COMPUTED_VALUE"""),"Цимме")</f>
        <v>Цимме</v>
      </c>
    </row>
    <row r="556">
      <c r="A556" s="3" t="str">
        <f>IFERROR(__xludf.DUMMYFUNCTION("""COMPUTED_VALUE"""),"Кот")</f>
        <v>Кот</v>
      </c>
      <c r="B556" s="3" t="str">
        <f>IFERROR(__xludf.DUMMYFUNCTION("""COMPUTED_VALUE"""),"Епифан")</f>
        <v>Епифан</v>
      </c>
    </row>
    <row r="557">
      <c r="A557" s="3" t="str">
        <f>IFERROR(__xludf.DUMMYFUNCTION("""COMPUTED_VALUE"""),"Родион ")</f>
        <v>Родион </v>
      </c>
      <c r="B557" s="3" t="str">
        <f>IFERROR(__xludf.DUMMYFUNCTION("""COMPUTED_VALUE"""),"Раскольников")</f>
        <v>Раскольников</v>
      </c>
    </row>
    <row r="558">
      <c r="A558" s="3" t="str">
        <f>IFERROR(__xludf.DUMMYFUNCTION("""COMPUTED_VALUE"""),"Евгений")</f>
        <v>Евгений</v>
      </c>
      <c r="B558" s="3" t="str">
        <f>IFERROR(__xludf.DUMMYFUNCTION("""COMPUTED_VALUE"""),"Онегин")</f>
        <v>Онегин</v>
      </c>
    </row>
    <row r="559">
      <c r="A559" s="3" t="str">
        <f>IFERROR(__xludf.DUMMYFUNCTION("""COMPUTED_VALUE"""),"Доктор")</f>
        <v>Доктор</v>
      </c>
      <c r="B559" s="3" t="str">
        <f>IFERROR(__xludf.DUMMYFUNCTION("""COMPUTED_VALUE"""),"Айболит")</f>
        <v>Айболит</v>
      </c>
    </row>
    <row r="560">
      <c r="A560" s="3" t="str">
        <f>IFERROR(__xludf.DUMMYFUNCTION("""COMPUTED_VALUE"""),"Иван")</f>
        <v>Иван</v>
      </c>
      <c r="B560" s="3" t="str">
        <f>IFERROR(__xludf.DUMMYFUNCTION("""COMPUTED_VALUE"""),"Дурак")</f>
        <v>Дурак</v>
      </c>
    </row>
    <row r="561">
      <c r="A561" s="3" t="str">
        <f>IFERROR(__xludf.DUMMYFUNCTION("""COMPUTED_VALUE"""),"Николас")</f>
        <v>Николас</v>
      </c>
      <c r="B561" s="3" t="str">
        <f>IFERROR(__xludf.DUMMYFUNCTION("""COMPUTED_VALUE"""),"Уайлд")</f>
        <v>Уайлд</v>
      </c>
    </row>
    <row r="562">
      <c r="A562" s="3" t="str">
        <f>IFERROR(__xludf.DUMMYFUNCTION("""COMPUTED_VALUE"""),"Кот")</f>
        <v>Кот</v>
      </c>
      <c r="B562" s="3" t="str">
        <f>IFERROR(__xludf.DUMMYFUNCTION("""COMPUTED_VALUE"""),"Бегемот")</f>
        <v>Бегемот</v>
      </c>
    </row>
    <row r="563">
      <c r="A563" s="3" t="str">
        <f>IFERROR(__xludf.DUMMYFUNCTION("""COMPUTED_VALUE"""),"Элизабет")</f>
        <v>Элизабет</v>
      </c>
      <c r="B563" s="3" t="str">
        <f>IFERROR(__xludf.DUMMYFUNCTION("""COMPUTED_VALUE"""),"Беннет")</f>
        <v>Беннет</v>
      </c>
    </row>
    <row r="564">
      <c r="A564" s="3" t="str">
        <f>IFERROR(__xludf.DUMMYFUNCTION("""COMPUTED_VALUE"""),"Кузьма")</f>
        <v>Кузьма</v>
      </c>
      <c r="B564" s="3" t="str">
        <f>IFERROR(__xludf.DUMMYFUNCTION("""COMPUTED_VALUE"""),"Прутков")</f>
        <v>Прутков</v>
      </c>
    </row>
    <row r="565">
      <c r="A565" s="3" t="str">
        <f>IFERROR(__xludf.DUMMYFUNCTION("""COMPUTED_VALUE"""),"Евгений")</f>
        <v>Евгений</v>
      </c>
      <c r="B565" s="3" t="str">
        <f>IFERROR(__xludf.DUMMYFUNCTION("""COMPUTED_VALUE"""),"Онегин")</f>
        <v>Онегин</v>
      </c>
    </row>
    <row r="566">
      <c r="A566" s="3" t="str">
        <f>IFERROR(__xludf.DUMMYFUNCTION("""COMPUTED_VALUE"""),"Федька")</f>
        <v>Федька</v>
      </c>
      <c r="B566" s="3" t="str">
        <f>IFERROR(__xludf.DUMMYFUNCTION("""COMPUTED_VALUE"""),"Ганутдинов")</f>
        <v>Ганутдинов</v>
      </c>
    </row>
    <row r="567">
      <c r="A567" s="3" t="str">
        <f>IFERROR(__xludf.DUMMYFUNCTION("""COMPUTED_VALUE"""),"Родион ")</f>
        <v>Родион </v>
      </c>
      <c r="B567" s="3" t="str">
        <f>IFERROR(__xludf.DUMMYFUNCTION("""COMPUTED_VALUE"""),"Раскольников")</f>
        <v>Раскольников</v>
      </c>
    </row>
    <row r="568">
      <c r="A568" s="3" t="str">
        <f>IFERROR(__xludf.DUMMYFUNCTION("""COMPUTED_VALUE"""),"Григорий")</f>
        <v>Григорий</v>
      </c>
      <c r="B568" s="3" t="str">
        <f>IFERROR(__xludf.DUMMYFUNCTION("""COMPUTED_VALUE"""),"Печорин")</f>
        <v>Печорин</v>
      </c>
    </row>
    <row r="569">
      <c r="A569" s="3" t="str">
        <f>IFERROR(__xludf.DUMMYFUNCTION("""COMPUTED_VALUE"""),"Владимир")</f>
        <v>Владимир</v>
      </c>
      <c r="B569" s="3" t="str">
        <f>IFERROR(__xludf.DUMMYFUNCTION("""COMPUTED_VALUE"""),"Ленский")</f>
        <v>Ленский</v>
      </c>
    </row>
    <row r="570">
      <c r="A570" s="3" t="str">
        <f>IFERROR(__xludf.DUMMYFUNCTION("""COMPUTED_VALUE"""),"Инэс ")</f>
        <v>Инэс </v>
      </c>
      <c r="B570" s="3" t="str">
        <f>IFERROR(__xludf.DUMMYFUNCTION("""COMPUTED_VALUE"""),"Шово")</f>
        <v>Шово</v>
      </c>
    </row>
    <row r="571">
      <c r="A571" s="3" t="str">
        <f>IFERROR(__xludf.DUMMYFUNCTION("""COMPUTED_VALUE"""),"Джон")</f>
        <v>Джон</v>
      </c>
      <c r="B571" s="3" t="str">
        <f>IFERROR(__xludf.DUMMYFUNCTION("""COMPUTED_VALUE"""),"Джонс")</f>
        <v>Джонс</v>
      </c>
    </row>
    <row r="572">
      <c r="A572" s="3" t="str">
        <f>IFERROR(__xludf.DUMMYFUNCTION("""COMPUTED_VALUE"""),"Эраст")</f>
        <v>Эраст</v>
      </c>
      <c r="B572" s="3" t="str">
        <f>IFERROR(__xludf.DUMMYFUNCTION("""COMPUTED_VALUE"""),"Фандорин")</f>
        <v>Фандорин</v>
      </c>
    </row>
    <row r="573">
      <c r="A573" s="3" t="str">
        <f>IFERROR(__xludf.DUMMYFUNCTION("""COMPUTED_VALUE"""),"Крокодил")</f>
        <v>Крокодил</v>
      </c>
      <c r="B573" s="3" t="str">
        <f>IFERROR(__xludf.DUMMYFUNCTION("""COMPUTED_VALUE"""),"Гена")</f>
        <v>Гена</v>
      </c>
    </row>
    <row r="574">
      <c r="A574" s="3" t="str">
        <f>IFERROR(__xludf.DUMMYFUNCTION("""COMPUTED_VALUE"""),"Евгений")</f>
        <v>Евгений</v>
      </c>
      <c r="B574" s="3" t="str">
        <f>IFERROR(__xludf.DUMMYFUNCTION("""COMPUTED_VALUE"""),"Онегин")</f>
        <v>Онегин</v>
      </c>
    </row>
    <row r="575">
      <c r="A575" s="3" t="str">
        <f>IFERROR(__xludf.DUMMYFUNCTION("""COMPUTED_VALUE"""),"Эми")</f>
        <v>Эми</v>
      </c>
      <c r="B575" s="3" t="str">
        <f>IFERROR(__xludf.DUMMYFUNCTION("""COMPUTED_VALUE"""),"Марч")</f>
        <v>Марч</v>
      </c>
    </row>
    <row r="576">
      <c r="A576" s="3" t="str">
        <f>IFERROR(__xludf.DUMMYFUNCTION("""COMPUTED_VALUE"""),"Камилла")</f>
        <v>Камилла</v>
      </c>
      <c r="B576" s="3" t="str">
        <f>IFERROR(__xludf.DUMMYFUNCTION("""COMPUTED_VALUE"""),"Маколей")</f>
        <v>Маколей</v>
      </c>
    </row>
    <row r="577">
      <c r="A577" s="3" t="str">
        <f>IFERROR(__xludf.DUMMYFUNCTION("""COMPUTED_VALUE"""),"Северус")</f>
        <v>Северус</v>
      </c>
      <c r="B577" s="3" t="str">
        <f>IFERROR(__xludf.DUMMYFUNCTION("""COMPUTED_VALUE"""),"Снейп")</f>
        <v>Снейп</v>
      </c>
    </row>
    <row r="578">
      <c r="A578" s="3" t="str">
        <f>IFERROR(__xludf.DUMMYFUNCTION("""COMPUTED_VALUE"""),"Мурад")</f>
        <v>Мурад</v>
      </c>
      <c r="B578" s="3" t="str">
        <f>IFERROR(__xludf.DUMMYFUNCTION("""COMPUTED_VALUE"""),"шерсть")</f>
        <v>шерсть</v>
      </c>
    </row>
    <row r="579">
      <c r="A579" s="3" t="str">
        <f>IFERROR(__xludf.DUMMYFUNCTION("""COMPUTED_VALUE"""),"Эркюль")</f>
        <v>Эркюль</v>
      </c>
      <c r="B579" s="3" t="str">
        <f>IFERROR(__xludf.DUMMYFUNCTION("""COMPUTED_VALUE"""),"Пуаро")</f>
        <v>Пуаро</v>
      </c>
    </row>
    <row r="580">
      <c r="A580" s="3" t="str">
        <f>IFERROR(__xludf.DUMMYFUNCTION("""COMPUTED_VALUE"""),"Билли")</f>
        <v>Билли</v>
      </c>
      <c r="B580" s="3" t="str">
        <f>IFERROR(__xludf.DUMMYFUNCTION("""COMPUTED_VALUE"""),"Миллиган")</f>
        <v>Миллиган</v>
      </c>
    </row>
    <row r="581">
      <c r="A581" s="3" t="str">
        <f>IFERROR(__xludf.DUMMYFUNCTION("""COMPUTED_VALUE"""),"Джей")</f>
        <v>Джей</v>
      </c>
      <c r="B581" s="3" t="str">
        <f>IFERROR(__xludf.DUMMYFUNCTION("""COMPUTED_VALUE"""),"Гэтсби")</f>
        <v>Гэтсби</v>
      </c>
    </row>
    <row r="582">
      <c r="A582" s="3" t="str">
        <f>IFERROR(__xludf.DUMMYFUNCTION("""COMPUTED_VALUE"""),"Альбус")</f>
        <v>Альбус</v>
      </c>
      <c r="B582" s="3" t="str">
        <f>IFERROR(__xludf.DUMMYFUNCTION("""COMPUTED_VALUE"""),"Дамблдор")</f>
        <v>Дамблдор</v>
      </c>
    </row>
    <row r="583">
      <c r="A583" s="3" t="str">
        <f>IFERROR(__xludf.DUMMYFUNCTION("""COMPUTED_VALUE"""),"Родион ")</f>
        <v>Родион </v>
      </c>
      <c r="B583" s="3" t="str">
        <f>IFERROR(__xludf.DUMMYFUNCTION("""COMPUTED_VALUE"""),"Раскольников")</f>
        <v>Раскольников</v>
      </c>
    </row>
    <row r="584">
      <c r="A584" s="3" t="str">
        <f>IFERROR(__xludf.DUMMYFUNCTION("""COMPUTED_VALUE"""),"Чарли")</f>
        <v>Чарли</v>
      </c>
      <c r="B584" s="3" t="str">
        <f>IFERROR(__xludf.DUMMYFUNCTION("""COMPUTED_VALUE"""),"Гордон")</f>
        <v>Гордон</v>
      </c>
    </row>
    <row r="585">
      <c r="A585" s="3" t="str">
        <f>IFERROR(__xludf.DUMMYFUNCTION("""COMPUTED_VALUE"""),"Чарли")</f>
        <v>Чарли</v>
      </c>
      <c r="B585" s="3" t="str">
        <f>IFERROR(__xludf.DUMMYFUNCTION("""COMPUTED_VALUE"""),"Чаплин")</f>
        <v>Чаплин</v>
      </c>
    </row>
    <row r="586">
      <c r="A586" s="3" t="str">
        <f>IFERROR(__xludf.DUMMYFUNCTION("""COMPUTED_VALUE"""),"Дональд")</f>
        <v>Дональд</v>
      </c>
      <c r="B586" s="3" t="str">
        <f>IFERROR(__xludf.DUMMYFUNCTION("""COMPUTED_VALUE"""),"Дак")</f>
        <v>Дак</v>
      </c>
    </row>
    <row r="587">
      <c r="A587" s="3" t="str">
        <f>IFERROR(__xludf.DUMMYFUNCTION("""COMPUTED_VALUE"""),"Роман")</f>
        <v>Роман</v>
      </c>
      <c r="B587" s="3" t="str">
        <f>IFERROR(__xludf.DUMMYFUNCTION("""COMPUTED_VALUE"""),"Старик")</f>
        <v>Старик</v>
      </c>
    </row>
    <row r="588">
      <c r="A588" s="3" t="str">
        <f>IFERROR(__xludf.DUMMYFUNCTION("""COMPUTED_VALUE"""),"Андрей")</f>
        <v>Андрей</v>
      </c>
      <c r="B588" s="3" t="str">
        <f>IFERROR(__xludf.DUMMYFUNCTION("""COMPUTED_VALUE"""),"Балконский")</f>
        <v>Балконский</v>
      </c>
    </row>
    <row r="589">
      <c r="A589" s="3" t="str">
        <f>IFERROR(__xludf.DUMMYFUNCTION("""COMPUTED_VALUE"""),"Виктор")</f>
        <v>Виктор</v>
      </c>
      <c r="B589" s="3" t="str">
        <f>IFERROR(__xludf.DUMMYFUNCTION("""COMPUTED_VALUE"""),"Цой")</f>
        <v>Цой</v>
      </c>
    </row>
    <row r="590">
      <c r="A590" s="3" t="str">
        <f>IFERROR(__xludf.DUMMYFUNCTION("""COMPUTED_VALUE"""),"Уго")</f>
        <v>Уго</v>
      </c>
      <c r="B590" s="3" t="str">
        <f>IFERROR(__xludf.DUMMYFUNCTION("""COMPUTED_VALUE"""),"Чавес")</f>
        <v>Чавес</v>
      </c>
    </row>
    <row r="591">
      <c r="A591" s="3" t="str">
        <f>IFERROR(__xludf.DUMMYFUNCTION("""COMPUTED_VALUE"""),"Наруто")</f>
        <v>Наруто</v>
      </c>
      <c r="B591" s="3" t="str">
        <f>IFERROR(__xludf.DUMMYFUNCTION("""COMPUTED_VALUE"""),"Узумаки")</f>
        <v>Узумаки</v>
      </c>
    </row>
    <row r="592">
      <c r="A592" s="3" t="str">
        <f>IFERROR(__xludf.DUMMYFUNCTION("""COMPUTED_VALUE"""),"Гарри")</f>
        <v>Гарри</v>
      </c>
      <c r="B592" s="3" t="str">
        <f>IFERROR(__xludf.DUMMYFUNCTION("""COMPUTED_VALUE"""),"Поттер")</f>
        <v>Поттер</v>
      </c>
    </row>
    <row r="593">
      <c r="A593" s="3" t="str">
        <f>IFERROR(__xludf.DUMMYFUNCTION("""COMPUTED_VALUE"""),"Энтони")</f>
        <v>Энтони</v>
      </c>
      <c r="B593" s="3" t="str">
        <f>IFERROR(__xludf.DUMMYFUNCTION("""COMPUTED_VALUE"""),"Бриджертон")</f>
        <v>Бриджертон</v>
      </c>
    </row>
    <row r="594">
      <c r="A594" s="3" t="str">
        <f>IFERROR(__xludf.DUMMYFUNCTION("""COMPUTED_VALUE"""),"Шерлок")</f>
        <v>Шерлок</v>
      </c>
      <c r="B594" s="3" t="str">
        <f>IFERROR(__xludf.DUMMYFUNCTION("""COMPUTED_VALUE"""),"Холмс")</f>
        <v>Холмс</v>
      </c>
    </row>
    <row r="595">
      <c r="A595" s="3" t="str">
        <f>IFERROR(__xludf.DUMMYFUNCTION("""COMPUTED_VALUE"""),"Бритни")</f>
        <v>Бритни</v>
      </c>
      <c r="B595" s="3" t="str">
        <f>IFERROR(__xludf.DUMMYFUNCTION("""COMPUTED_VALUE"""),"Джонс")</f>
        <v>Джонс</v>
      </c>
    </row>
    <row r="596">
      <c r="A596" s="3" t="str">
        <f>IFERROR(__xludf.DUMMYFUNCTION("""COMPUTED_VALUE"""),"Грегор")</f>
        <v>Грегор</v>
      </c>
      <c r="B596" s="3" t="str">
        <f>IFERROR(__xludf.DUMMYFUNCTION("""COMPUTED_VALUE"""),"Замза")</f>
        <v>Замза</v>
      </c>
    </row>
    <row r="597">
      <c r="A597" s="3" t="str">
        <f>IFERROR(__xludf.DUMMYFUNCTION("""COMPUTED_VALUE"""),"Роберт")</f>
        <v>Роберт</v>
      </c>
      <c r="B597" s="3" t="str">
        <f>IFERROR(__xludf.DUMMYFUNCTION("""COMPUTED_VALUE"""),"Лэнгдон")</f>
        <v>Лэнгдон</v>
      </c>
    </row>
    <row r="598">
      <c r="A598" s="3" t="str">
        <f>IFERROR(__xludf.DUMMYFUNCTION("""COMPUTED_VALUE"""),"Дориан")</f>
        <v>Дориан</v>
      </c>
      <c r="B598" s="3" t="str">
        <f>IFERROR(__xludf.DUMMYFUNCTION("""COMPUTED_VALUE"""),"Грей")</f>
        <v>Грей</v>
      </c>
    </row>
    <row r="599">
      <c r="A599" s="3" t="str">
        <f>IFERROR(__xludf.DUMMYFUNCTION("""COMPUTED_VALUE"""),"Сейлор")</f>
        <v>Сейлор</v>
      </c>
      <c r="B599" s="3" t="str">
        <f>IFERROR(__xludf.DUMMYFUNCTION("""COMPUTED_VALUE"""),"Мун")</f>
        <v>Мун</v>
      </c>
    </row>
    <row r="600">
      <c r="A600" s="3" t="str">
        <f>IFERROR(__xludf.DUMMYFUNCTION("""COMPUTED_VALUE"""),"Наруто")</f>
        <v>Наруто</v>
      </c>
      <c r="B600" s="3" t="str">
        <f>IFERROR(__xludf.DUMMYFUNCTION("""COMPUTED_VALUE"""),"Узумаки")</f>
        <v>Узумаки</v>
      </c>
    </row>
    <row r="601">
      <c r="A601" s="3" t="str">
        <f>IFERROR(__xludf.DUMMYFUNCTION("""COMPUTED_VALUE"""),"Соня ")</f>
        <v>Соня </v>
      </c>
      <c r="B601" s="3" t="str">
        <f>IFERROR(__xludf.DUMMYFUNCTION("""COMPUTED_VALUE"""),"Мармеладова")</f>
        <v>Мармеладова</v>
      </c>
    </row>
    <row r="602">
      <c r="A602" s="3" t="str">
        <f>IFERROR(__xludf.DUMMYFUNCTION("""COMPUTED_VALUE"""),"Мишель")</f>
        <v>Мишель</v>
      </c>
      <c r="B602" s="3" t="str">
        <f>IFERROR(__xludf.DUMMYFUNCTION("""COMPUTED_VALUE"""),"Пенсон")</f>
        <v>Пенсон</v>
      </c>
    </row>
    <row r="603">
      <c r="A603" s="3" t="str">
        <f>IFERROR(__xludf.DUMMYFUNCTION("""COMPUTED_VALUE"""),"Джек")</f>
        <v>Джек</v>
      </c>
      <c r="B603" s="3" t="str">
        <f>IFERROR(__xludf.DUMMYFUNCTION("""COMPUTED_VALUE"""),"Рассел")</f>
        <v>Рассел</v>
      </c>
    </row>
    <row r="604">
      <c r="A604" s="3" t="str">
        <f>IFERROR(__xludf.DUMMYFUNCTION("""COMPUTED_VALUE"""),"Остин ")</f>
        <v>Остин </v>
      </c>
      <c r="B604" s="3" t="str">
        <f>IFERROR(__xludf.DUMMYFUNCTION("""COMPUTED_VALUE"""),"Пауэрс")</f>
        <v>Пауэрс</v>
      </c>
    </row>
    <row r="605">
      <c r="A605" s="3" t="str">
        <f>IFERROR(__xludf.DUMMYFUNCTION("""COMPUTED_VALUE"""),"Димитри")</f>
        <v>Димитри</v>
      </c>
      <c r="B605" s="3" t="str">
        <f>IFERROR(__xludf.DUMMYFUNCTION("""COMPUTED_VALUE"""),"Пайе")</f>
        <v>Пайе</v>
      </c>
    </row>
    <row r="606">
      <c r="A606" s="3" t="str">
        <f>IFERROR(__xludf.DUMMYFUNCTION("""COMPUTED_VALUE"""),"Паола ")</f>
        <v>Паола </v>
      </c>
      <c r="B606" s="3" t="str">
        <f>IFERROR(__xludf.DUMMYFUNCTION("""COMPUTED_VALUE"""),"Коэлье")</f>
        <v>Коэлье</v>
      </c>
    </row>
    <row r="607">
      <c r="A607" s="3" t="str">
        <f>IFERROR(__xludf.DUMMYFUNCTION("""COMPUTED_VALUE"""),"Тарас")</f>
        <v>Тарас</v>
      </c>
      <c r="B607" s="3" t="str">
        <f>IFERROR(__xludf.DUMMYFUNCTION("""COMPUTED_VALUE"""),"Бульба")</f>
        <v>Бульба</v>
      </c>
    </row>
    <row r="608">
      <c r="A608" s="3" t="str">
        <f>IFERROR(__xludf.DUMMYFUNCTION("""COMPUTED_VALUE"""),"Сонька")</f>
        <v>Сонька</v>
      </c>
      <c r="B608" s="3" t="str">
        <f>IFERROR(__xludf.DUMMYFUNCTION("""COMPUTED_VALUE"""),"Золотая ручка")</f>
        <v>Золотая ручка</v>
      </c>
    </row>
    <row r="609">
      <c r="A609" s="3" t="str">
        <f>IFERROR(__xludf.DUMMYFUNCTION("""COMPUTED_VALUE"""),"Рэдрик ")</f>
        <v>Рэдрик </v>
      </c>
      <c r="B609" s="3" t="str">
        <f>IFERROR(__xludf.DUMMYFUNCTION("""COMPUTED_VALUE"""),"Шухарт")</f>
        <v>Шухарт</v>
      </c>
    </row>
    <row r="610">
      <c r="A610" s="3" t="str">
        <f>IFERROR(__xludf.DUMMYFUNCTION("""COMPUTED_VALUE"""),"Арья")</f>
        <v>Арья</v>
      </c>
      <c r="B610" s="3" t="str">
        <f>IFERROR(__xludf.DUMMYFUNCTION("""COMPUTED_VALUE"""),"Старк")</f>
        <v>Старк</v>
      </c>
    </row>
    <row r="611">
      <c r="A611" s="3" t="str">
        <f>IFERROR(__xludf.DUMMYFUNCTION("""COMPUTED_VALUE"""),"Цкуру")</f>
        <v>Цкуру</v>
      </c>
      <c r="B611" s="3" t="str">
        <f>IFERROR(__xludf.DUMMYFUNCTION("""COMPUTED_VALUE"""),"Тадзаки")</f>
        <v>Тадзаки</v>
      </c>
    </row>
    <row r="612">
      <c r="A612" s="3" t="str">
        <f>IFERROR(__xludf.DUMMYFUNCTION("""COMPUTED_VALUE"""),"Оливер")</f>
        <v>Оливер</v>
      </c>
      <c r="B612" s="3" t="str">
        <f>IFERROR(__xludf.DUMMYFUNCTION("""COMPUTED_VALUE"""),"Твист")</f>
        <v>Твист</v>
      </c>
    </row>
    <row r="613">
      <c r="A613" s="3" t="str">
        <f>IFERROR(__xludf.DUMMYFUNCTION("""COMPUTED_VALUE"""),"Мук")</f>
        <v>Мук</v>
      </c>
      <c r="B613" s="3" t="str">
        <f>IFERROR(__xludf.DUMMYFUNCTION("""COMPUTED_VALUE"""),"Маленький")</f>
        <v>Маленький</v>
      </c>
    </row>
    <row r="614">
      <c r="A614" s="3" t="str">
        <f>IFERROR(__xludf.DUMMYFUNCTION("""COMPUTED_VALUE"""),"Эдмон")</f>
        <v>Эдмон</v>
      </c>
      <c r="B614" s="3" t="str">
        <f>IFERROR(__xludf.DUMMYFUNCTION("""COMPUTED_VALUE"""),"Дантес")</f>
        <v>Дантес</v>
      </c>
    </row>
    <row r="615">
      <c r="A615" s="3" t="str">
        <f>IFERROR(__xludf.DUMMYFUNCTION("""COMPUTED_VALUE"""),"Ганс")</f>
        <v>Ганс</v>
      </c>
      <c r="B615" s="3" t="str">
        <f>IFERROR(__xludf.DUMMYFUNCTION("""COMPUTED_VALUE"""),"Касторп")</f>
        <v>Касторп</v>
      </c>
    </row>
    <row r="616">
      <c r="A616" s="3" t="str">
        <f>IFERROR(__xludf.DUMMYFUNCTION("""COMPUTED_VALUE"""),"Наташа ")</f>
        <v>Наташа </v>
      </c>
      <c r="B616" s="3" t="str">
        <f>IFERROR(__xludf.DUMMYFUNCTION("""COMPUTED_VALUE"""),"Ростова")</f>
        <v>Ростова</v>
      </c>
    </row>
    <row r="617">
      <c r="A617" s="3" t="str">
        <f>IFERROR(__xludf.DUMMYFUNCTION("""COMPUTED_VALUE"""),"Мигель")</f>
        <v>Мигель</v>
      </c>
      <c r="B617" s="3" t="str">
        <f>IFERROR(__xludf.DUMMYFUNCTION("""COMPUTED_VALUE"""),"Картье")</f>
        <v>Картье</v>
      </c>
    </row>
    <row r="618">
      <c r="A618" s="3" t="str">
        <f>IFERROR(__xludf.DUMMYFUNCTION("""COMPUTED_VALUE"""),"Снежная")</f>
        <v>Снежная</v>
      </c>
      <c r="B618" s="3" t="str">
        <f>IFERROR(__xludf.DUMMYFUNCTION("""COMPUTED_VALUE"""),"Королева")</f>
        <v>Королева</v>
      </c>
    </row>
    <row r="619">
      <c r="A619" s="3" t="str">
        <f>IFERROR(__xludf.DUMMYFUNCTION("""COMPUTED_VALUE"""),"Жабина")</f>
        <v>Жабина</v>
      </c>
      <c r="B619" s="3" t="str">
        <f>IFERROR(__xludf.DUMMYFUNCTION("""COMPUTED_VALUE"""),"IMPORTRANGE")</f>
        <v>IMPORTRANGE</v>
      </c>
    </row>
    <row r="620">
      <c r="A620" s="3" t="str">
        <f>IFERROR(__xludf.DUMMYFUNCTION("""COMPUTED_VALUE"""),"Рафаэль")</f>
        <v>Рафаэль</v>
      </c>
      <c r="B620" s="3" t="str">
        <f>IFERROR(__xludf.DUMMYFUNCTION("""COMPUTED_VALUE"""),"Ксения")</f>
        <v>Ксения</v>
      </c>
    </row>
    <row r="621">
      <c r="A621" s="3" t="str">
        <f>IFERROR(__xludf.DUMMYFUNCTION("""COMPUTED_VALUE"""),"Гарри")</f>
        <v>Гарри</v>
      </c>
      <c r="B621" s="3" t="str">
        <f>IFERROR(__xludf.DUMMYFUNCTION("""COMPUTED_VALUE"""),"Поттер")</f>
        <v>Поттер</v>
      </c>
    </row>
    <row r="622">
      <c r="A622" s="3" t="str">
        <f>IFERROR(__xludf.DUMMYFUNCTION("""COMPUTED_VALUE"""),"рон")</f>
        <v>рон</v>
      </c>
      <c r="B622" s="3" t="str">
        <f>IFERROR(__xludf.DUMMYFUNCTION("""COMPUTED_VALUE"""),"уизли")</f>
        <v>уизли</v>
      </c>
    </row>
    <row r="623">
      <c r="A623" s="3" t="str">
        <f>IFERROR(__xludf.DUMMYFUNCTION("""COMPUTED_VALUE"""),"Маленький")</f>
        <v>Маленький</v>
      </c>
      <c r="B623" s="3" t="str">
        <f>IFERROR(__xludf.DUMMYFUNCTION("""COMPUTED_VALUE"""),"принц")</f>
        <v>принц</v>
      </c>
    </row>
    <row r="624">
      <c r="A624" s="3" t="str">
        <f>IFERROR(__xludf.DUMMYFUNCTION("""COMPUTED_VALUE"""),"Джастин")</f>
        <v>Джастин</v>
      </c>
      <c r="B624" s="3" t="str">
        <f>IFERROR(__xludf.DUMMYFUNCTION("""COMPUTED_VALUE"""),"Тимберлейк")</f>
        <v>Тимберлейк</v>
      </c>
    </row>
    <row r="625">
      <c r="A625" s="3" t="str">
        <f>IFERROR(__xludf.DUMMYFUNCTION("""COMPUTED_VALUE"""),"Тони")</f>
        <v>Тони</v>
      </c>
      <c r="B625" s="3" t="str">
        <f>IFERROR(__xludf.DUMMYFUNCTION("""COMPUTED_VALUE"""),"Старк")</f>
        <v>Старк</v>
      </c>
    </row>
    <row r="626">
      <c r="A626" s="3" t="str">
        <f>IFERROR(__xludf.DUMMYFUNCTION("""COMPUTED_VALUE"""),"Иван")</f>
        <v>Иван</v>
      </c>
      <c r="B626" s="3" t="str">
        <f>IFERROR(__xludf.DUMMYFUNCTION("""COMPUTED_VALUE"""),"Грозный")</f>
        <v>Грозный</v>
      </c>
    </row>
    <row r="627">
      <c r="A627" s="3" t="str">
        <f>IFERROR(__xludf.DUMMYFUNCTION("""COMPUTED_VALUE"""),"Элизабет")</f>
        <v>Элизабет</v>
      </c>
      <c r="B627" s="3" t="str">
        <f>IFERROR(__xludf.DUMMYFUNCTION("""COMPUTED_VALUE"""),"Беннет")</f>
        <v>Беннет</v>
      </c>
    </row>
    <row r="628">
      <c r="A628" s="3" t="str">
        <f>IFERROR(__xludf.DUMMYFUNCTION("""COMPUTED_VALUE"""),"Котенок")</f>
        <v>Котенок</v>
      </c>
      <c r="B628" s="3" t="str">
        <f>IFERROR(__xludf.DUMMYFUNCTION("""COMPUTED_VALUE"""),"Гаф")</f>
        <v>Гаф</v>
      </c>
    </row>
    <row r="629">
      <c r="A629" s="3" t="str">
        <f>IFERROR(__xludf.DUMMYFUNCTION("""COMPUTED_VALUE"""),"Наташа ")</f>
        <v>Наташа </v>
      </c>
      <c r="B629" s="3" t="str">
        <f>IFERROR(__xludf.DUMMYFUNCTION("""COMPUTED_VALUE"""),"ростова")</f>
        <v>ростова</v>
      </c>
    </row>
    <row r="630">
      <c r="A630" s="3" t="str">
        <f>IFERROR(__xludf.DUMMYFUNCTION("""COMPUTED_VALUE"""),"Банни")</f>
        <v>Банни</v>
      </c>
      <c r="B630" s="3" t="str">
        <f>IFERROR(__xludf.DUMMYFUNCTION("""COMPUTED_VALUE"""),"Цукино")</f>
        <v>Цукино</v>
      </c>
    </row>
    <row r="631">
      <c r="A631" s="3" t="str">
        <f>IFERROR(__xludf.DUMMYFUNCTION("""COMPUTED_VALUE"""),"Джеймс")</f>
        <v>Джеймс</v>
      </c>
      <c r="B631" s="3" t="str">
        <f>IFERROR(__xludf.DUMMYFUNCTION("""COMPUTED_VALUE"""),"Бонд")</f>
        <v>Бонд</v>
      </c>
    </row>
    <row r="632">
      <c r="A632" s="3" t="str">
        <f>IFERROR(__xludf.DUMMYFUNCTION("""COMPUTED_VALUE"""),"Людвиг")</f>
        <v>Людвиг</v>
      </c>
      <c r="B632" s="3" t="str">
        <f>IFERROR(__xludf.DUMMYFUNCTION("""COMPUTED_VALUE"""),"ван Нормайенн")</f>
        <v>ван Нормайенн</v>
      </c>
    </row>
    <row r="633">
      <c r="A633" s="3" t="str">
        <f>IFERROR(__xludf.DUMMYFUNCTION("""COMPUTED_VALUE"""),"Дядя")</f>
        <v>Дядя</v>
      </c>
      <c r="B633" s="3" t="str">
        <f>IFERROR(__xludf.DUMMYFUNCTION("""COMPUTED_VALUE"""),"Фёдор")</f>
        <v>Фёдор</v>
      </c>
    </row>
    <row r="634">
      <c r="A634" s="3" t="str">
        <f>IFERROR(__xludf.DUMMYFUNCTION("""COMPUTED_VALUE"""),"Кот ")</f>
        <v>Кот </v>
      </c>
      <c r="B634" s="3" t="str">
        <f>IFERROR(__xludf.DUMMYFUNCTION("""COMPUTED_VALUE"""),"Матроскин")</f>
        <v>Матроскин</v>
      </c>
    </row>
    <row r="635">
      <c r="A635" s="3" t="str">
        <f>IFERROR(__xludf.DUMMYFUNCTION("""COMPUTED_VALUE"""),"Дэгни")</f>
        <v>Дэгни</v>
      </c>
      <c r="B635" s="3" t="str">
        <f>IFERROR(__xludf.DUMMYFUNCTION("""COMPUTED_VALUE"""),"Таггарт")</f>
        <v>Таггарт</v>
      </c>
    </row>
    <row r="636">
      <c r="A636" s="3" t="str">
        <f>IFERROR(__xludf.DUMMYFUNCTION("""COMPUTED_VALUE"""),"спанч")</f>
        <v>спанч</v>
      </c>
      <c r="B636" s="3" t="str">
        <f>IFERROR(__xludf.DUMMYFUNCTION("""COMPUTED_VALUE"""),"боб")</f>
        <v>боб</v>
      </c>
    </row>
    <row r="637">
      <c r="A637" s="3" t="str">
        <f>IFERROR(__xludf.DUMMYFUNCTION("""COMPUTED_VALUE"""),"Наташа ")</f>
        <v>Наташа </v>
      </c>
      <c r="B637" s="3" t="str">
        <f>IFERROR(__xludf.DUMMYFUNCTION("""COMPUTED_VALUE"""),"Ростова")</f>
        <v>Ростова</v>
      </c>
    </row>
    <row r="638">
      <c r="A638" s="3" t="str">
        <f>IFERROR(__xludf.DUMMYFUNCTION("""COMPUTED_VALUE"""),"Итан")</f>
        <v>Итан</v>
      </c>
      <c r="B638" s="3" t="str">
        <f>IFERROR(__xludf.DUMMYFUNCTION("""COMPUTED_VALUE"""),"Хант")</f>
        <v>Хант</v>
      </c>
    </row>
    <row r="639">
      <c r="A639" s="3" t="str">
        <f>IFERROR(__xludf.DUMMYFUNCTION("""COMPUTED_VALUE"""),"Шико")</f>
        <v>Шико</v>
      </c>
      <c r="B639" s="3" t="str">
        <f>IFERROR(__xludf.DUMMYFUNCTION("""COMPUTED_VALUE"""),"Шико")</f>
        <v>Шико</v>
      </c>
    </row>
    <row r="640">
      <c r="A640" s="3" t="str">
        <f>IFERROR(__xludf.DUMMYFUNCTION("""COMPUTED_VALUE"""),"Лоуренс ")</f>
        <v>Лоуренс </v>
      </c>
      <c r="B640" s="3" t="str">
        <f>IFERROR(__xludf.DUMMYFUNCTION("""COMPUTED_VALUE"""),"Рис")</f>
        <v>Рис</v>
      </c>
    </row>
    <row r="641">
      <c r="A641" s="3" t="str">
        <f>IFERROR(__xludf.DUMMYFUNCTION("""COMPUTED_VALUE"""),"Анна")</f>
        <v>Анна</v>
      </c>
      <c r="B641" s="3" t="str">
        <f>IFERROR(__xludf.DUMMYFUNCTION("""COMPUTED_VALUE"""),"Каренина")</f>
        <v>Каренина</v>
      </c>
    </row>
    <row r="642">
      <c r="A642" s="3" t="str">
        <f>IFERROR(__xludf.DUMMYFUNCTION("""COMPUTED_VALUE"""),"Фродо")</f>
        <v>Фродо</v>
      </c>
      <c r="B642" s="3" t="str">
        <f>IFERROR(__xludf.DUMMYFUNCTION("""COMPUTED_VALUE"""),"Бэггинс")</f>
        <v>Бэггинс</v>
      </c>
    </row>
    <row r="643">
      <c r="A643" s="3" t="str">
        <f>IFERROR(__xludf.DUMMYFUNCTION("""COMPUTED_VALUE"""),"Женя")</f>
        <v>Женя</v>
      </c>
      <c r="B643" s="3" t="str">
        <f>IFERROR(__xludf.DUMMYFUNCTION("""COMPUTED_VALUE"""),"ё")</f>
        <v>ё</v>
      </c>
    </row>
    <row r="644">
      <c r="A644" s="3" t="str">
        <f>IFERROR(__xludf.DUMMYFUNCTION("""COMPUTED_VALUE"""),"Яна")</f>
        <v>Яна</v>
      </c>
      <c r="B644" s="3" t="str">
        <f>IFERROR(__xludf.DUMMYFUNCTION("""COMPUTED_VALUE"""),"Рыжий")</f>
        <v>Рыжий</v>
      </c>
    </row>
    <row r="645">
      <c r="A645" s="3" t="str">
        <f>IFERROR(__xludf.DUMMYFUNCTION("""COMPUTED_VALUE"""),"Глубокослав")</f>
        <v>Глубокослав</v>
      </c>
      <c r="B645" s="3" t="str">
        <f>IFERROR(__xludf.DUMMYFUNCTION("""COMPUTED_VALUE"""),"Тонкий")</f>
        <v>Тонкий</v>
      </c>
    </row>
    <row r="646">
      <c r="A646" s="3" t="str">
        <f>IFERROR(__xludf.DUMMYFUNCTION("""COMPUTED_VALUE"""),"Хэнк")</f>
        <v>Хэнк</v>
      </c>
      <c r="B646" s="3" t="str">
        <f>IFERROR(__xludf.DUMMYFUNCTION("""COMPUTED_VALUE"""),"Риарден")</f>
        <v>Риарден</v>
      </c>
    </row>
    <row r="647">
      <c r="A647" s="3" t="str">
        <f>IFERROR(__xludf.DUMMYFUNCTION("""COMPUTED_VALUE"""),"Человек ")</f>
        <v>Человек </v>
      </c>
      <c r="B647" s="3" t="str">
        <f>IFERROR(__xludf.DUMMYFUNCTION("""COMPUTED_VALUE"""),"Паук")</f>
        <v>Паук</v>
      </c>
    </row>
    <row r="648">
      <c r="A648" s="3" t="str">
        <f>IFERROR(__xludf.DUMMYFUNCTION("""COMPUTED_VALUE"""),"Тор")</f>
        <v>Тор</v>
      </c>
      <c r="B648" s="3" t="str">
        <f>IFERROR(__xludf.DUMMYFUNCTION("""COMPUTED_VALUE"""),"Одинсон")</f>
        <v>Одинсон</v>
      </c>
    </row>
    <row r="649">
      <c r="A649" s="3" t="str">
        <f>IFERROR(__xludf.DUMMYFUNCTION("""COMPUTED_VALUE"""),"Евгений")</f>
        <v>Евгений</v>
      </c>
      <c r="B649" s="3" t="str">
        <f>IFERROR(__xludf.DUMMYFUNCTION("""COMPUTED_VALUE"""),"Онегин")</f>
        <v>Онегин</v>
      </c>
    </row>
    <row r="650">
      <c r="A650" s="3" t="str">
        <f>IFERROR(__xludf.DUMMYFUNCTION("""COMPUTED_VALUE"""),"Влад ")</f>
        <v>Влад </v>
      </c>
      <c r="B650" s="3" t="str">
        <f>IFERROR(__xludf.DUMMYFUNCTION("""COMPUTED_VALUE"""),"Череватый")</f>
        <v>Череватый</v>
      </c>
    </row>
    <row r="651">
      <c r="A651" s="3" t="str">
        <f>IFERROR(__xludf.DUMMYFUNCTION("""COMPUTED_VALUE"""),"Омон")</f>
        <v>Омон</v>
      </c>
      <c r="B651" s="3" t="str">
        <f>IFERROR(__xludf.DUMMYFUNCTION("""COMPUTED_VALUE"""),"Ра")</f>
        <v>Ра</v>
      </c>
    </row>
    <row r="652">
      <c r="A652" s="3" t="str">
        <f>IFERROR(__xludf.DUMMYFUNCTION("""COMPUTED_VALUE"""),"Светлана")</f>
        <v>Светлана</v>
      </c>
      <c r="B652" s="3" t="str">
        <f>IFERROR(__xludf.DUMMYFUNCTION("""COMPUTED_VALUE"""),"Романова")</f>
        <v>Романова</v>
      </c>
    </row>
    <row r="653">
      <c r="A653" s="3" t="str">
        <f>IFERROR(__xludf.DUMMYFUNCTION("""COMPUTED_VALUE"""),"Скартетт")</f>
        <v>Скартетт</v>
      </c>
      <c r="B653" s="3" t="str">
        <f>IFERROR(__xludf.DUMMYFUNCTION("""COMPUTED_VALUE"""),"О""Хара")</f>
        <v>О"Хара</v>
      </c>
    </row>
    <row r="654">
      <c r="A654" s="3" t="str">
        <f>IFERROR(__xludf.DUMMYFUNCTION("""COMPUTED_VALUE"""),"Том")</f>
        <v>Том</v>
      </c>
      <c r="B654" s="3" t="str">
        <f>IFERROR(__xludf.DUMMYFUNCTION("""COMPUTED_VALUE"""),"Реддл")</f>
        <v>Реддл</v>
      </c>
    </row>
    <row r="655">
      <c r="A655" s="3" t="str">
        <f>IFERROR(__xludf.DUMMYFUNCTION("""COMPUTED_VALUE"""),"Питер")</f>
        <v>Питер</v>
      </c>
      <c r="B655" s="3" t="str">
        <f>IFERROR(__xludf.DUMMYFUNCTION("""COMPUTED_VALUE"""),"Пэнн")</f>
        <v>Пэнн</v>
      </c>
    </row>
    <row r="656">
      <c r="A656" s="3" t="str">
        <f>IFERROR(__xludf.DUMMYFUNCTION("""COMPUTED_VALUE"""),"Антон")</f>
        <v>Антон</v>
      </c>
      <c r="B656" s="3" t="str">
        <f>IFERROR(__xludf.DUMMYFUNCTION("""COMPUTED_VALUE"""),"Городецкий")</f>
        <v>Городецкий</v>
      </c>
    </row>
    <row r="657">
      <c r="A657" s="3" t="str">
        <f>IFERROR(__xludf.DUMMYFUNCTION("""COMPUTED_VALUE"""),"Александр")</f>
        <v>Александр</v>
      </c>
      <c r="B657" s="3" t="str">
        <f>IFERROR(__xludf.DUMMYFUNCTION("""COMPUTED_VALUE"""),"Пушкин")</f>
        <v>Пушкин</v>
      </c>
    </row>
    <row r="658">
      <c r="A658" s="3" t="str">
        <f>IFERROR(__xludf.DUMMYFUNCTION("""COMPUTED_VALUE"""),"Паша ")</f>
        <v>Паша </v>
      </c>
      <c r="B658" s="3" t="str">
        <f>IFERROR(__xludf.DUMMYFUNCTION("""COMPUTED_VALUE"""),"Техник")</f>
        <v>Техник</v>
      </c>
    </row>
    <row r="659">
      <c r="A659" s="3" t="str">
        <f>IFERROR(__xludf.DUMMYFUNCTION("""COMPUTED_VALUE"""),"Принц")</f>
        <v>Принц</v>
      </c>
      <c r="B659" s="3" t="str">
        <f>IFERROR(__xludf.DUMMYFUNCTION("""COMPUTED_VALUE"""),"Маленький")</f>
        <v>Маленький</v>
      </c>
    </row>
    <row r="660">
      <c r="A660" s="3" t="str">
        <f>IFERROR(__xludf.DUMMYFUNCTION("""COMPUTED_VALUE"""),"Кот")</f>
        <v>Кот</v>
      </c>
      <c r="B660" s="3" t="str">
        <f>IFERROR(__xludf.DUMMYFUNCTION("""COMPUTED_VALUE"""),"Бегемот")</f>
        <v>Бегемот</v>
      </c>
    </row>
    <row r="661">
      <c r="A661" s="3" t="str">
        <f>IFERROR(__xludf.DUMMYFUNCTION("""COMPUTED_VALUE"""),"Джэй")</f>
        <v>Джэй</v>
      </c>
      <c r="B661" s="3" t="str">
        <f>IFERROR(__xludf.DUMMYFUNCTION("""COMPUTED_VALUE"""),"Гэтсби")</f>
        <v>Гэтсби</v>
      </c>
    </row>
    <row r="662">
      <c r="A662" s="3" t="str">
        <f>IFERROR(__xludf.DUMMYFUNCTION("""COMPUTED_VALUE"""),"Тейлор")</f>
        <v>Тейлор</v>
      </c>
      <c r="B662" s="3" t="str">
        <f>IFERROR(__xludf.DUMMYFUNCTION("""COMPUTED_VALUE"""),"Эберт")</f>
        <v>Эберт</v>
      </c>
    </row>
    <row r="663">
      <c r="A663" s="3" t="str">
        <f>IFERROR(__xludf.DUMMYFUNCTION("""COMPUTED_VALUE"""),"евгений")</f>
        <v>евгений</v>
      </c>
      <c r="B663" s="3" t="str">
        <f>IFERROR(__xludf.DUMMYFUNCTION("""COMPUTED_VALUE"""),"онегин")</f>
        <v>онегин</v>
      </c>
    </row>
    <row r="664">
      <c r="A664" s="3" t="str">
        <f>IFERROR(__xludf.DUMMYFUNCTION("""COMPUTED_VALUE"""),"Джейн")</f>
        <v>Джейн</v>
      </c>
      <c r="B664" s="3" t="str">
        <f>IFERROR(__xludf.DUMMYFUNCTION("""COMPUTED_VALUE"""),"Эйр")</f>
        <v>Эйр</v>
      </c>
    </row>
    <row r="665">
      <c r="A665" s="3" t="str">
        <f>IFERROR(__xludf.DUMMYFUNCTION("""COMPUTED_VALUE"""),"Кот")</f>
        <v>Кот</v>
      </c>
      <c r="B665" s="3" t="str">
        <f>IFERROR(__xludf.DUMMYFUNCTION("""COMPUTED_VALUE"""),"Матроскин")</f>
        <v>Матроскин</v>
      </c>
    </row>
    <row r="666">
      <c r="A666" s="3" t="str">
        <f>IFERROR(__xludf.DUMMYFUNCTION("""COMPUTED_VALUE"""),"Кот по имени")</f>
        <v>Кот по имени</v>
      </c>
      <c r="B666" s="3" t="str">
        <f>IFERROR(__xludf.DUMMYFUNCTION("""COMPUTED_VALUE"""),"Боб")</f>
        <v>Боб</v>
      </c>
    </row>
    <row r="667">
      <c r="A667" s="3" t="str">
        <f>IFERROR(__xludf.DUMMYFUNCTION("""COMPUTED_VALUE"""),"Стич")</f>
        <v>Стич</v>
      </c>
      <c r="B667" s="3"/>
    </row>
    <row r="668">
      <c r="A668" s="3" t="str">
        <f>IFERROR(__xludf.DUMMYFUNCTION("""COMPUTED_VALUE"""),"Роллинг")</f>
        <v>Роллинг</v>
      </c>
      <c r="B668" s="3" t="str">
        <f>IFERROR(__xludf.DUMMYFUNCTION("""COMPUTED_VALUE"""),"Стоунз")</f>
        <v>Стоунз</v>
      </c>
    </row>
    <row r="669">
      <c r="A669" s="3" t="str">
        <f>IFERROR(__xludf.DUMMYFUNCTION("""COMPUTED_VALUE"""),"Джус")</f>
        <v>Джус</v>
      </c>
      <c r="B669" s="3" t="str">
        <f>IFERROR(__xludf.DUMMYFUNCTION("""COMPUTED_VALUE"""),"Ворлд")</f>
        <v>Ворлд</v>
      </c>
    </row>
    <row r="670">
      <c r="A670" s="3" t="str">
        <f>IFERROR(__xludf.DUMMYFUNCTION("""COMPUTED_VALUE"""),"Марк")</f>
        <v>Марк</v>
      </c>
      <c r="B670" s="3" t="str">
        <f>IFERROR(__xludf.DUMMYFUNCTION("""COMPUTED_VALUE"""),"Уотни")</f>
        <v>Уотни</v>
      </c>
    </row>
    <row r="671">
      <c r="A671" s="3" t="str">
        <f>IFERROR(__xludf.DUMMYFUNCTION("""COMPUTED_VALUE"""),"Павел")</f>
        <v>Павел</v>
      </c>
      <c r="B671" s="3" t="str">
        <f>IFERROR(__xludf.DUMMYFUNCTION("""COMPUTED_VALUE"""),"Корчагин")</f>
        <v>Корчагин</v>
      </c>
    </row>
    <row r="672">
      <c r="A672" s="3" t="str">
        <f>IFERROR(__xludf.DUMMYFUNCTION("""COMPUTED_VALUE"""),"Антон")</f>
        <v>Антон</v>
      </c>
      <c r="B672" s="3" t="str">
        <f>IFERROR(__xludf.DUMMYFUNCTION("""COMPUTED_VALUE"""),"ЛЕКЛ")</f>
        <v>ЛЕКЛ</v>
      </c>
    </row>
    <row r="673">
      <c r="A673" s="3" t="str">
        <f>IFERROR(__xludf.DUMMYFUNCTION("""COMPUTED_VALUE"""),"Люля")</f>
        <v>Люля</v>
      </c>
      <c r="B673" s="3" t="str">
        <f>IFERROR(__xludf.DUMMYFUNCTION("""COMPUTED_VALUE"""),"Кебаб")</f>
        <v>Кебаб</v>
      </c>
    </row>
    <row r="674">
      <c r="A674" s="3" t="str">
        <f>IFERROR(__xludf.DUMMYFUNCTION("""COMPUTED_VALUE"""),"Гарри")</f>
        <v>Гарри</v>
      </c>
      <c r="B674" s="3" t="str">
        <f>IFERROR(__xludf.DUMMYFUNCTION("""COMPUTED_VALUE"""),"Поттер")</f>
        <v>Поттер</v>
      </c>
    </row>
    <row r="675">
      <c r="A675" s="3" t="str">
        <f>IFERROR(__xludf.DUMMYFUNCTION("""COMPUTED_VALUE"""),"Стивен")</f>
        <v>Стивен</v>
      </c>
      <c r="B675" s="3" t="str">
        <f>IFERROR(__xludf.DUMMYFUNCTION("""COMPUTED_VALUE"""),"Кови")</f>
        <v>Кови</v>
      </c>
    </row>
    <row r="676">
      <c r="A676" s="3" t="str">
        <f>IFERROR(__xludf.DUMMYFUNCTION("""COMPUTED_VALUE"""),"Геральт")</f>
        <v>Геральт</v>
      </c>
      <c r="B676" s="3" t="str">
        <f>IFERROR(__xludf.DUMMYFUNCTION("""COMPUTED_VALUE"""),"ИзРивии")</f>
        <v>ИзРивии</v>
      </c>
    </row>
    <row r="677">
      <c r="A677" s="3" t="str">
        <f>IFERROR(__xludf.DUMMYFUNCTION("""COMPUTED_VALUE"""),"Евгений")</f>
        <v>Евгений</v>
      </c>
      <c r="B677" s="3" t="str">
        <f>IFERROR(__xludf.DUMMYFUNCTION("""COMPUTED_VALUE"""),"Онегин Второй")</f>
        <v>Онегин Второй</v>
      </c>
    </row>
    <row r="678">
      <c r="A678" s="3" t="str">
        <f>IFERROR(__xludf.DUMMYFUNCTION("""COMPUTED_VALUE"""),"Пэппи")</f>
        <v>Пэппи</v>
      </c>
      <c r="B678" s="3" t="str">
        <f>IFERROR(__xludf.DUMMYFUNCTION("""COMPUTED_VALUE"""),"ДлинныйЧулок")</f>
        <v>ДлинныйЧулок</v>
      </c>
    </row>
    <row r="679">
      <c r="A679" s="3" t="str">
        <f>IFERROR(__xludf.DUMMYFUNCTION("""COMPUTED_VALUE"""),"Конь")</f>
        <v>Конь</v>
      </c>
      <c r="B679" s="3" t="str">
        <f>IFERROR(__xludf.DUMMYFUNCTION("""COMPUTED_VALUE"""),"Бо-джек")</f>
        <v>Бо-джек</v>
      </c>
    </row>
    <row r="680">
      <c r="A680" s="3" t="str">
        <f>IFERROR(__xludf.DUMMYFUNCTION("""COMPUTED_VALUE"""),"Золушка")</f>
        <v>Золушка</v>
      </c>
      <c r="B680" s="3" t="str">
        <f>IFERROR(__xludf.DUMMYFUNCTION("""COMPUTED_VALUE"""),"Хорошая")</f>
        <v>Хорошая</v>
      </c>
    </row>
    <row r="681">
      <c r="A681" s="3" t="str">
        <f>IFERROR(__xludf.DUMMYFUNCTION("""COMPUTED_VALUE"""),"Кот")</f>
        <v>Кот</v>
      </c>
      <c r="B681" s="3" t="str">
        <f>IFERROR(__xludf.DUMMYFUNCTION("""COMPUTED_VALUE"""),"Леопольд")</f>
        <v>Леопольд</v>
      </c>
    </row>
    <row r="682">
      <c r="A682" s="3" t="str">
        <f>IFERROR(__xludf.DUMMYFUNCTION("""COMPUTED_VALUE"""),"Дон")</f>
        <v>Дон</v>
      </c>
      <c r="B682" s="3" t="str">
        <f>IFERROR(__xludf.DUMMYFUNCTION("""COMPUTED_VALUE"""),"Кихот")</f>
        <v>Кихот</v>
      </c>
    </row>
    <row r="683">
      <c r="A683" s="3" t="str">
        <f>IFERROR(__xludf.DUMMYFUNCTION("""COMPUTED_VALUE"""),"Эдвард")</f>
        <v>Эдвард</v>
      </c>
      <c r="B683" s="3" t="str">
        <f>IFERROR(__xludf.DUMMYFUNCTION("""COMPUTED_VALUE"""),"Каллен")</f>
        <v>Каллен</v>
      </c>
    </row>
    <row r="684">
      <c r="A684" s="3" t="str">
        <f>IFERROR(__xludf.DUMMYFUNCTION("""COMPUTED_VALUE"""),"Остап")</f>
        <v>Остап</v>
      </c>
      <c r="B684" s="3" t="str">
        <f>IFERROR(__xludf.DUMMYFUNCTION("""COMPUTED_VALUE"""),"Бендер")</f>
        <v>Бендер</v>
      </c>
    </row>
    <row r="685">
      <c r="A685" s="3" t="str">
        <f>IFERROR(__xludf.DUMMYFUNCTION("""COMPUTED_VALUE"""),"ergerg")</f>
        <v>ergerg</v>
      </c>
      <c r="B685" s="3" t="str">
        <f>IFERROR(__xludf.DUMMYFUNCTION("""COMPUTED_VALUE"""),"ergerg")</f>
        <v>ergerg</v>
      </c>
    </row>
    <row r="686">
      <c r="A686" s="3" t="str">
        <f>IFERROR(__xludf.DUMMYFUNCTION("""COMPUTED_VALUE"""),"Кот")</f>
        <v>Кот</v>
      </c>
      <c r="B686" s="3" t="str">
        <f>IFERROR(__xludf.DUMMYFUNCTION("""COMPUTED_VALUE"""),"В сапогах")</f>
        <v>В сапогах</v>
      </c>
    </row>
    <row r="687">
      <c r="A687" s="3" t="str">
        <f>IFERROR(__xludf.DUMMYFUNCTION("""COMPUTED_VALUE"""),"Том")</f>
        <v>Том</v>
      </c>
      <c r="B687" s="3" t="str">
        <f>IFERROR(__xludf.DUMMYFUNCTION("""COMPUTED_VALUE"""),"Сойер")</f>
        <v>Сойер</v>
      </c>
    </row>
    <row r="688">
      <c r="A688" s="3" t="str">
        <f>IFERROR(__xludf.DUMMYFUNCTION("""COMPUTED_VALUE"""),"Родион ")</f>
        <v>Родион </v>
      </c>
      <c r="B688" s="3" t="str">
        <f>IFERROR(__xludf.DUMMYFUNCTION("""COMPUTED_VALUE"""),"Раскольников")</f>
        <v>Раскольников</v>
      </c>
    </row>
    <row r="689">
      <c r="A689" s="3" t="str">
        <f>IFERROR(__xludf.DUMMYFUNCTION("""COMPUTED_VALUE"""),"мишка")</f>
        <v>мишка</v>
      </c>
      <c r="B689" s="3" t="str">
        <f>IFERROR(__xludf.DUMMYFUNCTION("""COMPUTED_VALUE"""),"пух")</f>
        <v>пух</v>
      </c>
    </row>
    <row r="690">
      <c r="A690" s="3" t="str">
        <f>IFERROR(__xludf.DUMMYFUNCTION("""COMPUTED_VALUE"""),"Дим")</f>
        <v>Дим</v>
      </c>
      <c r="B690" s="3" t="str">
        <f>IFERROR(__xludf.DUMMYFUNCTION("""COMPUTED_VALUE"""),"Юрич")</f>
        <v>Юрич</v>
      </c>
    </row>
    <row r="691">
      <c r="A691" s="3" t="str">
        <f>IFERROR(__xludf.DUMMYFUNCTION("""COMPUTED_VALUE"""),"Дядя")</f>
        <v>Дядя</v>
      </c>
      <c r="B691" s="3" t="str">
        <f>IFERROR(__xludf.DUMMYFUNCTION("""COMPUTED_VALUE"""),"Степа")</f>
        <v>Степа</v>
      </c>
    </row>
    <row r="692">
      <c r="A692" s="3" t="str">
        <f>IFERROR(__xludf.DUMMYFUNCTION("""COMPUTED_VALUE"""),"Алексей")</f>
        <v>Алексей</v>
      </c>
      <c r="B692" s="3" t="str">
        <f>IFERROR(__xludf.DUMMYFUNCTION("""COMPUTED_VALUE"""),"Карамазов")</f>
        <v>Карамазов</v>
      </c>
    </row>
    <row r="693">
      <c r="A693" s="3" t="str">
        <f>IFERROR(__xludf.DUMMYFUNCTION("""COMPUTED_VALUE"""),"Григорий ")</f>
        <v>Григорий </v>
      </c>
      <c r="B693" s="3" t="str">
        <f>IFERROR(__xludf.DUMMYFUNCTION("""COMPUTED_VALUE"""),"Печорин")</f>
        <v>Печорин</v>
      </c>
    </row>
    <row r="694">
      <c r="A694" s="3" t="str">
        <f>IFERROR(__xludf.DUMMYFUNCTION("""COMPUTED_VALUE"""),"Джон ")</f>
        <v>Джон </v>
      </c>
      <c r="B694" s="3" t="str">
        <f>IFERROR(__xludf.DUMMYFUNCTION("""COMPUTED_VALUE"""),"Локк")</f>
        <v>Локк</v>
      </c>
    </row>
    <row r="695">
      <c r="A695" s="3" t="str">
        <f>IFERROR(__xludf.DUMMYFUNCTION("""COMPUTED_VALUE"""),"Чарли ")</f>
        <v>Чарли </v>
      </c>
      <c r="B695" s="3" t="str">
        <f>IFERROR(__xludf.DUMMYFUNCTION("""COMPUTED_VALUE"""),"Гордон")</f>
        <v>Гордон</v>
      </c>
    </row>
    <row r="696">
      <c r="A696" s="3" t="str">
        <f>IFERROR(__xludf.DUMMYFUNCTION("""COMPUTED_VALUE"""),"Мелани ")</f>
        <v>Мелани </v>
      </c>
      <c r="B696" s="3" t="str">
        <f>IFERROR(__xludf.DUMMYFUNCTION("""COMPUTED_VALUE"""),"Гамильтон")</f>
        <v>Гамильтон</v>
      </c>
    </row>
    <row r="697">
      <c r="A697" s="3" t="str">
        <f>IFERROR(__xludf.DUMMYFUNCTION("""COMPUTED_VALUE"""),"Сара")</f>
        <v>Сара</v>
      </c>
      <c r="B697" s="3" t="str">
        <f>IFERROR(__xludf.DUMMYFUNCTION("""COMPUTED_VALUE"""),"Кру")</f>
        <v>Кру</v>
      </c>
    </row>
    <row r="698">
      <c r="A698" s="3" t="str">
        <f>IFERROR(__xludf.DUMMYFUNCTION("""COMPUTED_VALUE"""),"Питер ")</f>
        <v>Питер </v>
      </c>
      <c r="B698" s="3" t="str">
        <f>IFERROR(__xludf.DUMMYFUNCTION("""COMPUTED_VALUE"""),"Паркер")</f>
        <v>Паркер</v>
      </c>
    </row>
    <row r="699">
      <c r="A699" s="3" t="str">
        <f>IFERROR(__xludf.DUMMYFUNCTION("""COMPUTED_VALUE"""),"Томас")</f>
        <v>Томас</v>
      </c>
      <c r="B699" s="3" t="str">
        <f>IFERROR(__xludf.DUMMYFUNCTION("""COMPUTED_VALUE"""),"Рид")</f>
        <v>Рид</v>
      </c>
    </row>
    <row r="700">
      <c r="A700" s="3" t="str">
        <f>IFERROR(__xludf.DUMMYFUNCTION("""COMPUTED_VALUE"""),"Джереми")</f>
        <v>Джереми</v>
      </c>
      <c r="B700" s="3" t="str">
        <f>IFERROR(__xludf.DUMMYFUNCTION("""COMPUTED_VALUE"""),"Фишер")</f>
        <v>Фишер</v>
      </c>
    </row>
    <row r="701">
      <c r="A701" s="3" t="str">
        <f>IFERROR(__xludf.DUMMYFUNCTION("""COMPUTED_VALUE"""),"Солдат")</f>
        <v>Солдат</v>
      </c>
      <c r="B701" s="3" t="str">
        <f>IFERROR(__xludf.DUMMYFUNCTION("""COMPUTED_VALUE"""),"Швейк")</f>
        <v>Швейк</v>
      </c>
    </row>
    <row r="702">
      <c r="A702" s="3" t="str">
        <f>IFERROR(__xludf.DUMMYFUNCTION("""COMPUTED_VALUE"""),"Пол")</f>
        <v>Пол</v>
      </c>
      <c r="B702" s="3" t="str">
        <f>IFERROR(__xludf.DUMMYFUNCTION("""COMPUTED_VALUE"""),"Атрейдес")</f>
        <v>Атрейдес</v>
      </c>
    </row>
    <row r="703">
      <c r="A703" s="3" t="str">
        <f>IFERROR(__xludf.DUMMYFUNCTION("""COMPUTED_VALUE"""),"Том")</f>
        <v>Том</v>
      </c>
      <c r="B703" s="3" t="str">
        <f>IFERROR(__xludf.DUMMYFUNCTION("""COMPUTED_VALUE"""),"Сойер")</f>
        <v>Сойер</v>
      </c>
    </row>
    <row r="704">
      <c r="A704" s="3" t="str">
        <f>IFERROR(__xludf.DUMMYFUNCTION("""COMPUTED_VALUE"""),"Мартин ")</f>
        <v>Мартин </v>
      </c>
      <c r="B704" s="3" t="str">
        <f>IFERROR(__xludf.DUMMYFUNCTION("""COMPUTED_VALUE"""),"Иден")</f>
        <v>Иден</v>
      </c>
    </row>
    <row r="705">
      <c r="A705" s="3" t="str">
        <f>IFERROR(__xludf.DUMMYFUNCTION("""COMPUTED_VALUE"""),"Рет")</f>
        <v>Рет</v>
      </c>
      <c r="B705" s="3" t="str">
        <f>IFERROR(__xludf.DUMMYFUNCTION("""COMPUTED_VALUE"""),"Батлер")</f>
        <v>Батлер</v>
      </c>
    </row>
    <row r="706">
      <c r="A706" s="3" t="str">
        <f>IFERROR(__xludf.DUMMYFUNCTION("""COMPUTED_VALUE"""),"Мартин ")</f>
        <v>Мартин </v>
      </c>
      <c r="B706" s="3" t="str">
        <f>IFERROR(__xludf.DUMMYFUNCTION("""COMPUTED_VALUE"""),"Иден")</f>
        <v>Иден</v>
      </c>
    </row>
    <row r="707">
      <c r="A707" s="3" t="str">
        <f>IFERROR(__xludf.DUMMYFUNCTION("""COMPUTED_VALUE"""),"Артур")</f>
        <v>Артур</v>
      </c>
      <c r="B707" s="3" t="str">
        <f>IFERROR(__xludf.DUMMYFUNCTION("""COMPUTED_VALUE"""),"Морган")</f>
        <v>Морган</v>
      </c>
    </row>
    <row r="708">
      <c r="A708" s="3" t="str">
        <f>IFERROR(__xludf.DUMMYFUNCTION("""COMPUTED_VALUE"""),"Франсиско ")</f>
        <v>Франсиско </v>
      </c>
      <c r="B708" s="3" t="str">
        <f>IFERROR(__xludf.DUMMYFUNCTION("""COMPUTED_VALUE"""),"д'Анкония")</f>
        <v>д'Анкония</v>
      </c>
    </row>
    <row r="709">
      <c r="A709" s="3" t="str">
        <f>IFERROR(__xludf.DUMMYFUNCTION("""COMPUTED_VALUE"""),"Павел")</f>
        <v>Павел</v>
      </c>
      <c r="B709" s="3" t="str">
        <f>IFERROR(__xludf.DUMMYFUNCTION("""COMPUTED_VALUE"""),"Чичиков")</f>
        <v>Чичиков</v>
      </c>
    </row>
    <row r="710">
      <c r="A710" s="3" t="str">
        <f>IFERROR(__xludf.DUMMYFUNCTION("""COMPUTED_VALUE"""),"Лизель")</f>
        <v>Лизель</v>
      </c>
      <c r="B710" s="3" t="str">
        <f>IFERROR(__xludf.DUMMYFUNCTION("""COMPUTED_VALUE"""),"Мемингер")</f>
        <v>Мемингер</v>
      </c>
    </row>
    <row r="711">
      <c r="A711" s="3" t="str">
        <f>IFERROR(__xludf.DUMMYFUNCTION("""COMPUTED_VALUE"""),"Мишень ")</f>
        <v>Мишень </v>
      </c>
      <c r="B711" s="3" t="str">
        <f>IFERROR(__xludf.DUMMYFUNCTION("""COMPUTED_VALUE"""),"Лупка")</f>
        <v>Лупка</v>
      </c>
    </row>
    <row r="712">
      <c r="A712" s="3" t="str">
        <f>IFERROR(__xludf.DUMMYFUNCTION("""COMPUTED_VALUE"""),"Шаур")</f>
        <v>Шаур</v>
      </c>
      <c r="B712" s="3" t="str">
        <f>IFERROR(__xludf.DUMMYFUNCTION("""COMPUTED_VALUE"""),"Ма")</f>
        <v>Ма</v>
      </c>
    </row>
    <row r="713">
      <c r="A713" s="3" t="str">
        <f>IFERROR(__xludf.DUMMYFUNCTION("""COMPUTED_VALUE"""),"Андрей")</f>
        <v>Андрей</v>
      </c>
      <c r="B713" s="3" t="str">
        <f>IFERROR(__xludf.DUMMYFUNCTION("""COMPUTED_VALUE"""),"Болконский")</f>
        <v>Болконский</v>
      </c>
    </row>
    <row r="714">
      <c r="A714" s="3" t="str">
        <f>IFERROR(__xludf.DUMMYFUNCTION("""COMPUTED_VALUE"""),"вв")</f>
        <v>вв</v>
      </c>
      <c r="B714" s="3" t="str">
        <f>IFERROR(__xludf.DUMMYFUNCTION("""COMPUTED_VALUE"""),"Неглижезадов")</f>
        <v>Неглижезадов</v>
      </c>
    </row>
    <row r="715">
      <c r="A715" s="3" t="str">
        <f>IFERROR(__xludf.DUMMYFUNCTION("""COMPUTED_VALUE"""),"вв")</f>
        <v>вв</v>
      </c>
      <c r="B715" s="3" t="str">
        <f>IFERROR(__xludf.DUMMYFUNCTION("""COMPUTED_VALUE"""),"Библброкс")</f>
        <v>Библброкс</v>
      </c>
    </row>
    <row r="716">
      <c r="A716" s="3" t="str">
        <f>IFERROR(__xludf.DUMMYFUNCTION("""COMPUTED_VALUE"""),"Скарлет")</f>
        <v>Скарлет</v>
      </c>
      <c r="B716" s="3" t="str">
        <f>IFERROR(__xludf.DUMMYFUNCTION("""COMPUTED_VALUE"""),"О'Хара")</f>
        <v>О'Хара</v>
      </c>
    </row>
  </sheetData>
  <drawing r:id="rId1"/>
</worksheet>
</file>